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101" windowWidth="15360" windowHeight="9150" tabRatio="890" activeTab="2"/>
  </bookViews>
  <sheets>
    <sheet name="Pilotes licences" sheetId="1" r:id="rId1"/>
    <sheet name="Données Pilotes Freq" sheetId="2" r:id="rId2"/>
    <sheet name="Tirages des Manches" sheetId="3" r:id="rId3"/>
    <sheet name="Feuille de Vols Manche 1" sheetId="4" r:id="rId4"/>
    <sheet name="Feuille de Vols Manche 2" sheetId="5" r:id="rId5"/>
    <sheet name="Feuille de Vols Manche 3" sheetId="6" r:id="rId6"/>
    <sheet name="Feuille de Vols Manche 4" sheetId="7" r:id="rId7"/>
    <sheet name="Feuille de Vols Manche 5" sheetId="8" state="hidden" r:id="rId8"/>
    <sheet name="Revols" sheetId="9" r:id="rId9"/>
    <sheet name="Total General" sheetId="10" r:id="rId10"/>
    <sheet name="Impession Juges" sheetId="11" state="hidden" r:id="rId11"/>
    <sheet name="Matrices Tirage" sheetId="12" state="hidden" r:id="rId12"/>
    <sheet name="Compte rendu 1" sheetId="13" r:id="rId13"/>
    <sheet name="Compte rendu 2" sheetId="14" r:id="rId14"/>
    <sheet name="Tirage Methode1" sheetId="15" state="hidden" r:id="rId15"/>
    <sheet name="Tirage Methode2" sheetId="16" state="hidden" r:id="rId16"/>
  </sheets>
  <definedNames>
    <definedName name="Z_7EBC3A92_2F67_43AB_AAEE_6258A83002E5_.wvu.Cols" localSheetId="3" hidden="1">'Feuille de Vols Manche 1'!$U:$U</definedName>
    <definedName name="Z_7EBC3A92_2F67_43AB_AAEE_6258A83002E5_.wvu.Cols" localSheetId="4" hidden="1">'Feuille de Vols Manche 2'!$U:$U</definedName>
    <definedName name="Z_7EBC3A92_2F67_43AB_AAEE_6258A83002E5_.wvu.Cols" localSheetId="5" hidden="1">'Feuille de Vols Manche 3'!$U:$U</definedName>
    <definedName name="Z_7EBC3A92_2F67_43AB_AAEE_6258A83002E5_.wvu.Cols" localSheetId="6" hidden="1">'Feuille de Vols Manche 4'!$U:$U</definedName>
    <definedName name="Z_7EBC3A92_2F67_43AB_AAEE_6258A83002E5_.wvu.Cols" localSheetId="7" hidden="1">'Feuille de Vols Manche 5'!$U:$U</definedName>
    <definedName name="Z_7EBC3A92_2F67_43AB_AAEE_6258A83002E5_.wvu.Cols" localSheetId="10" hidden="1">'Impession Juges'!$I:$J,'Impession Juges'!$N:$N,'Impession Juges'!$P:$P,'Impession Juges'!$R:$U</definedName>
    <definedName name="Z_7EBC3A92_2F67_43AB_AAEE_6258A83002E5_.wvu.Cols" localSheetId="8" hidden="1">'Revols'!$U:$U</definedName>
    <definedName name="Z_7EBC3A92_2F67_43AB_AAEE_6258A83002E5_.wvu.Cols" localSheetId="2" hidden="1">'Tirages des Manches'!$AP:$BH</definedName>
    <definedName name="Z_7EBC3A92_2F67_43AB_AAEE_6258A83002E5_.wvu.Cols" localSheetId="9" hidden="1">'Total General'!$D:$D,'Total General'!$Q:$X,'Total General'!$AF:$AF</definedName>
    <definedName name="Z_7EBC3A92_2F67_43AB_AAEE_6258A83002E5_.wvu.PrintArea" localSheetId="5" hidden="1">'Feuille de Vols Manche 3'!$A$1:$T$34</definedName>
    <definedName name="Z_7EBC3A92_2F67_43AB_AAEE_6258A83002E5_.wvu.PrintArea" localSheetId="7" hidden="1">'Feuille de Vols Manche 5'!$A$1:$T$34</definedName>
    <definedName name="Z_7EBC3A92_2F67_43AB_AAEE_6258A83002E5_.wvu.PrintArea" localSheetId="10" hidden="1">'Impession Juges'!$A$1:$Q$62</definedName>
    <definedName name="Z_7EBC3A92_2F67_43AB_AAEE_6258A83002E5_.wvu.Rows" localSheetId="3" hidden="1">'Feuille de Vols Manche 1'!$31:$34</definedName>
    <definedName name="Z_7EBC3A92_2F67_43AB_AAEE_6258A83002E5_.wvu.Rows" localSheetId="4" hidden="1">'Feuille de Vols Manche 2'!$31:$34</definedName>
    <definedName name="Z_7EBC3A92_2F67_43AB_AAEE_6258A83002E5_.wvu.Rows" localSheetId="5" hidden="1">'Feuille de Vols Manche 3'!$31:$34</definedName>
    <definedName name="Z_7EBC3A92_2F67_43AB_AAEE_6258A83002E5_.wvu.Rows" localSheetId="9" hidden="1">'Total General'!$31:$34</definedName>
    <definedName name="_xlnm.Print_Area" localSheetId="13">'Compte rendu 2'!$A$1:$J$39</definedName>
    <definedName name="_xlnm.Print_Area" localSheetId="5">'Feuille de Vols Manche 3'!$A$1:$T$38</definedName>
    <definedName name="_xlnm.Print_Area" localSheetId="7">'Feuille de Vols Manche 5'!$A$1:$T$38</definedName>
    <definedName name="_xlnm.Print_Area" localSheetId="10">'Impession Juges'!$A$1:$Q$62</definedName>
  </definedNames>
  <calcPr fullCalcOnLoad="1"/>
</workbook>
</file>

<file path=xl/comments10.xml><?xml version="1.0" encoding="utf-8"?>
<comments xmlns="http://schemas.openxmlformats.org/spreadsheetml/2006/main">
  <authors>
    <author>Patrick</author>
  </authors>
  <commentList>
    <comment ref="C1" authorId="0">
      <text>
        <r>
          <rPr>
            <b/>
            <sz val="10"/>
            <rFont val="Arial"/>
            <family val="2"/>
          </rPr>
          <t>Pour avoir un classement avec retrait du plus mauvais vol de chaque categorie, Cocher la casse classement avec retrait de vols</t>
        </r>
        <r>
          <rPr>
            <sz val="10"/>
            <rFont val="Arial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Patrick</author>
  </authors>
  <commentList>
    <comment ref="G2" authorId="0">
      <text>
        <r>
          <rPr>
            <b/>
            <sz val="8"/>
            <rFont val="Tahoma"/>
            <family val="0"/>
          </rPr>
          <t>Saisir le Nom du Team ou Equipe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0"/>
          </rPr>
          <t>Faire des copiers collés des Noms  de la liste de Noms (Tableau de Gauche)
Ne pas laisser d'équipe incompléte sauf éventuellement la derniére,</t>
        </r>
        <r>
          <rPr>
            <sz val="8"/>
            <rFont val="Tahoma"/>
            <family val="0"/>
          </rPr>
          <t xml:space="preserve">
</t>
        </r>
      </text>
    </comment>
    <comment ref="AT3" authorId="0">
      <text>
        <r>
          <rPr>
            <b/>
            <sz val="8"/>
            <rFont val="Tahoma"/>
            <family val="0"/>
          </rPr>
          <t>Verifier pour chaque groupe de vol si les frequences on une couleur differante. Si non changer la frequence d'un des pilotes en cause,</t>
        </r>
        <r>
          <rPr>
            <sz val="8"/>
            <rFont val="Tahoma"/>
            <family val="0"/>
          </rPr>
          <t xml:space="preserve">
</t>
        </r>
      </text>
    </comment>
    <comment ref="BD3" authorId="0">
      <text>
        <r>
          <rPr>
            <b/>
            <sz val="8"/>
            <rFont val="Tahoma"/>
            <family val="0"/>
          </rPr>
          <t>Verifier pour chaque groupe de vol si les frequences on une couleur differante. Si non changer la frequence d'un des pilotes en cause,</t>
        </r>
        <r>
          <rPr>
            <sz val="8"/>
            <rFont val="Tahoma"/>
            <family val="0"/>
          </rPr>
          <t xml:space="preserve">
</t>
        </r>
      </text>
    </comment>
    <comment ref="Z3" authorId="0">
      <text>
        <r>
          <rPr>
            <b/>
            <sz val="8"/>
            <rFont val="Tahoma"/>
            <family val="0"/>
          </rPr>
          <t>Verifier pour chaque groupe de vol si les frequences on une couleur differante. Si non changer la frequence d'un des pilotes en cause,</t>
        </r>
        <r>
          <rPr>
            <sz val="8"/>
            <rFont val="Tahoma"/>
            <family val="0"/>
          </rPr>
          <t xml:space="preserve">
</t>
        </r>
      </text>
    </comment>
    <comment ref="P3" authorId="0">
      <text>
        <r>
          <rPr>
            <b/>
            <sz val="8"/>
            <rFont val="Tahoma"/>
            <family val="2"/>
          </rPr>
          <t>Verifier pour chaque groupe de vol si les frequences on une couleur differante. Si non changer la frequence d'un des pilotes en cause,</t>
        </r>
      </text>
    </comment>
    <comment ref="AJ3" authorId="0">
      <text>
        <r>
          <rPr>
            <b/>
            <sz val="8"/>
            <rFont val="Tahoma"/>
            <family val="0"/>
          </rPr>
          <t>Verifier pour chaque groupe de vol si les frequences on une couleur differante. Si non changer la frequence d'un des pilotes en cause,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Patrick</author>
  </authors>
  <commentList>
    <comment ref="Q3" authorId="0">
      <text>
        <r>
          <rPr>
            <b/>
            <sz val="8"/>
            <rFont val="Tahoma"/>
            <family val="2"/>
          </rPr>
          <t>Perte de pièce en vol (hors collision avec un autre planeur ou/et au contact du sol a l’atterrissage) -100
Contact en zone de sécurité -300
Plan de sécurité en vitesse -1000
Treuille non conforme -1000
Perte de pièce du treuille -1000</t>
        </r>
      </text>
    </comment>
    <comment ref="G3" authorId="0">
      <text>
        <r>
          <rPr>
            <b/>
            <sz val="8"/>
            <rFont val="Tahoma"/>
            <family val="2"/>
          </rPr>
          <t xml:space="preserve">Saisir le temps de vol en Minutes et Secondes.
Si le planeur est toujours en vol à la fin du temps de travail seuls le temps de vol arrêté a la fin de travail est pris en compte.
Si le temps de vols est supérieur à 10,59 un calcul est nécessaire: 10 -temps de vol au dessus de 10. 
ex: temps de vol 11,20
=&gt; 10 - 1,20 = 8,40
</t>
        </r>
      </text>
    </comment>
    <comment ref="H3" authorId="0">
      <text>
        <r>
          <rPr>
            <b/>
            <sz val="8"/>
            <rFont val="Tahoma"/>
            <family val="0"/>
          </rPr>
          <t>Les points d'ATR sont donnés de 100 à 30 de 5 en 5 par métres de la cible 
1 m: 100 
2 m: 95
,,,,,,
15 m: 30
16 m: 0</t>
        </r>
      </text>
    </comment>
  </commentList>
</comments>
</file>

<file path=xl/comments5.xml><?xml version="1.0" encoding="utf-8"?>
<comments xmlns="http://schemas.openxmlformats.org/spreadsheetml/2006/main">
  <authors>
    <author>Patrick</author>
  </authors>
  <commentList>
    <comment ref="Q3" authorId="0">
      <text>
        <r>
          <rPr>
            <b/>
            <sz val="8"/>
            <rFont val="Tahoma"/>
            <family val="2"/>
          </rPr>
          <t>Perte de pièce en vol (hors collision avec un autre planeur ou/et au contact du sol a l’atterrissage) -100
Contact en zone de sécurité -300
Plan de sécurité en vitesse -1000
Treuille non conforme -1000
Perte de pièce du treuille -1000</t>
        </r>
      </text>
    </comment>
    <comment ref="G3" authorId="0">
      <text>
        <r>
          <rPr>
            <b/>
            <sz val="8"/>
            <rFont val="Tahoma"/>
            <family val="2"/>
          </rPr>
          <t xml:space="preserve">Saisir le temps de vol en Minutes et Secondes.
Si le planeur est toujours en vol à la fin du temps de travail seuls le temps de vol arrêté a la fin de travail est pris en compte.
Si le temps de vols est supérieur à 10,59 un calcul est nécessaire: 10 -temps de vol au dessus de 10. 
ex: temps de vol 11,20
=&gt; 10 - 1,20 = 8,40
</t>
        </r>
      </text>
    </comment>
    <comment ref="H3" authorId="0">
      <text>
        <r>
          <rPr>
            <b/>
            <sz val="8"/>
            <rFont val="Tahoma"/>
            <family val="0"/>
          </rPr>
          <t>Les points d'ATR sont donnés de 100 à 30 de 5 en 5 par métres de la cible 
1 m: 100 
2 m: 95
,,,,,,
15 m: 30
16 m: 0</t>
        </r>
      </text>
    </comment>
  </commentList>
</comments>
</file>

<file path=xl/comments6.xml><?xml version="1.0" encoding="utf-8"?>
<comments xmlns="http://schemas.openxmlformats.org/spreadsheetml/2006/main">
  <authors>
    <author>Patrick</author>
  </authors>
  <commentList>
    <comment ref="Q3" authorId="0">
      <text>
        <r>
          <rPr>
            <b/>
            <sz val="8"/>
            <rFont val="Tahoma"/>
            <family val="2"/>
          </rPr>
          <t>Perte de pièce en vol (hors collision avec un autre planeur ou/et au contact du sol a l’atterrissage) -100
Contact en zone de sécurité -300
Plan de sécurité en vitesse -1000
Treuille non conforme -1000
Perte de pièce du treuille -1000</t>
        </r>
      </text>
    </comment>
    <comment ref="G3" authorId="0">
      <text>
        <r>
          <rPr>
            <b/>
            <sz val="8"/>
            <rFont val="Tahoma"/>
            <family val="2"/>
          </rPr>
          <t xml:space="preserve">Saisir le temps de vol en Minutes et Secondes.
Si le planeur est toujours en vol à la fin du temps de travail seuls le temps de vol arrêté a la fin de travail est pris en compte.
Si le temps de vols est supérieur à 10,59 un calcul est nécessaire: 10 -temps de vol au dessus de 10. 
ex: temps de vol 11,20
=&gt; 10 - 1,20 = 8,40
</t>
        </r>
      </text>
    </comment>
    <comment ref="H3" authorId="0">
      <text>
        <r>
          <rPr>
            <b/>
            <sz val="8"/>
            <rFont val="Tahoma"/>
            <family val="0"/>
          </rPr>
          <t>Les points d'ATR sont donnés de 100 à 30 de 5 en 5 par métres de la cible 
1 m: 100 
2 m: 95
,,,,,,
15 m: 30
16 m: 0</t>
        </r>
      </text>
    </comment>
  </commentList>
</comments>
</file>

<file path=xl/comments7.xml><?xml version="1.0" encoding="utf-8"?>
<comments xmlns="http://schemas.openxmlformats.org/spreadsheetml/2006/main">
  <authors>
    <author>Patrick</author>
  </authors>
  <commentList>
    <comment ref="G3" authorId="0">
      <text>
        <r>
          <rPr>
            <b/>
            <sz val="8"/>
            <rFont val="Tahoma"/>
            <family val="2"/>
          </rPr>
          <t xml:space="preserve">Saisir le temps de vol en Minutes et Secondes.
Si le planeur est toujours en vol à la fin du temps de travail seuls le temps de vol arrêté a la fin de travail est pris en compte.
Si le temps de vols est supérieur à 10,59 un calcul est nécessaire: 10 -temps de vol au dessus de 10. 
ex: temps de vol 11,20
=&gt; 10 - 1,20 = 8,40
</t>
        </r>
      </text>
    </comment>
    <comment ref="H3" authorId="0">
      <text>
        <r>
          <rPr>
            <b/>
            <sz val="8"/>
            <rFont val="Tahoma"/>
            <family val="0"/>
          </rPr>
          <t>Les points d'ATR sont donnés de 100 à 30 de 5 en 5 par métres de la cible 
1 m: 100 
2 m: 95
,,,,,,
15 m: 30
16 m: 0</t>
        </r>
      </text>
    </comment>
  </commentList>
</comments>
</file>

<file path=xl/comments8.xml><?xml version="1.0" encoding="utf-8"?>
<comments xmlns="http://schemas.openxmlformats.org/spreadsheetml/2006/main">
  <authors>
    <author>Patrick</author>
  </authors>
  <commentList>
    <comment ref="G3" authorId="0">
      <text>
        <r>
          <rPr>
            <b/>
            <sz val="8"/>
            <rFont val="Tahoma"/>
            <family val="2"/>
          </rPr>
          <t xml:space="preserve">Saisir le temps de vol en Minutes et Secondes.
Si le planeur est toujours en vol à la fin du temps de travail seuls le temps de vol arrêté a la fin de travail est pris en compte.
Si le temps de vols est supérieur à 10,59 un calcul est nécessaire: 10 -temps de vol au dessus de 10. 
ex: temps de vol 11,20
=&gt; 10 - 1,20 = 8,40
</t>
        </r>
      </text>
    </comment>
    <comment ref="H3" authorId="0">
      <text>
        <r>
          <rPr>
            <b/>
            <sz val="8"/>
            <rFont val="Tahoma"/>
            <family val="0"/>
          </rPr>
          <t>Les points d'ATR sont donnés de 100 à 30 de 5 en 5 par métres de la cible 
1 m: 100 
2 m: 95
,,,,,,
15 m: 30
16 m: 0</t>
        </r>
      </text>
    </comment>
  </commentList>
</comments>
</file>

<file path=xl/comments9.xml><?xml version="1.0" encoding="utf-8"?>
<comments xmlns="http://schemas.openxmlformats.org/spreadsheetml/2006/main">
  <authors>
    <author>Patrick</author>
  </authors>
  <commentList>
    <comment ref="B6" authorId="0">
      <text>
        <r>
          <rPr>
            <b/>
            <sz val="8"/>
            <rFont val="Tahoma"/>
            <family val="0"/>
          </rPr>
          <t>Saisir le numéro du Pilote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0"/>
          </rPr>
          <t>Vérifier que les fréquences du groupe de revol sont différentes (couleurs différentes.) Si non faire changer la fréquence d'un des pilotes sur la même fréquence,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Saisir le numéro du Pilote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b/>
            <sz val="8"/>
            <rFont val="Tahoma"/>
            <family val="0"/>
          </rPr>
          <t>Vérifier que les fréquences du groupe de revol sont différentes (couleurs différentes.) Si non faire changer la fréquence d'un des pilotes sur la même fréquence,</t>
        </r>
        <r>
          <rPr>
            <sz val="8"/>
            <rFont val="Tahoma"/>
            <family val="0"/>
          </rPr>
          <t xml:space="preserve">
</t>
        </r>
      </text>
    </comment>
    <comment ref="P5" authorId="0">
      <text>
        <r>
          <rPr>
            <b/>
            <sz val="8"/>
            <rFont val="Tahoma"/>
            <family val="0"/>
          </rPr>
          <t>Le pilote qui demande le Re-vol doit être coché pour éliminer les points de son vol, pour les autres c'est le meilleurs score qui est retenu. (vol ou re-vol)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sz val="8"/>
            <rFont val="Tahoma"/>
            <family val="0"/>
          </rPr>
          <t xml:space="preserve">Entrer le numéro de la manche du re-vol pour une bonne attribution des points
</t>
        </r>
      </text>
    </comment>
    <comment ref="D18" authorId="0">
      <text>
        <r>
          <rPr>
            <sz val="8"/>
            <rFont val="Tahoma"/>
            <family val="0"/>
          </rPr>
          <t xml:space="preserve">Entrer le numéro de la manche du re-vol pour une bonne attribution des points
</t>
        </r>
      </text>
    </comment>
    <comment ref="P19" authorId="0">
      <text>
        <r>
          <rPr>
            <b/>
            <sz val="8"/>
            <rFont val="Tahoma"/>
            <family val="0"/>
          </rPr>
          <t>Le pilote qui demande le Re-vol doit être coché pour éliminer les points de son vol, pour les autres c'est le meilleurs score qui est retenu. (vol ou re-vol)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<sst xmlns="http://schemas.openxmlformats.org/spreadsheetml/2006/main" count="2445" uniqueCount="531">
  <si>
    <t>Roland HENNINOT</t>
  </si>
  <si>
    <t>Patrick MEDARD</t>
  </si>
  <si>
    <t>Fabrice ESTIVAL</t>
  </si>
  <si>
    <t>Sylvain COULOMB</t>
  </si>
  <si>
    <t>Fabrice BOURDAIS</t>
  </si>
  <si>
    <t>Laurent GAUTHIE</t>
  </si>
  <si>
    <t>Philippe LAGRUE</t>
  </si>
  <si>
    <t>Luca VALLE</t>
  </si>
  <si>
    <t>Daniel PINOTEAU</t>
  </si>
  <si>
    <t>Jérémy LAGRUE</t>
  </si>
  <si>
    <t>Durée</t>
  </si>
  <si>
    <t>Distance</t>
  </si>
  <si>
    <t>A</t>
  </si>
  <si>
    <t>B</t>
  </si>
  <si>
    <t>C</t>
  </si>
  <si>
    <t>D</t>
  </si>
  <si>
    <t>I</t>
  </si>
  <si>
    <t>II</t>
  </si>
  <si>
    <t>III</t>
  </si>
  <si>
    <t>IV</t>
  </si>
  <si>
    <t>Manche 1</t>
  </si>
  <si>
    <t>Manche 2</t>
  </si>
  <si>
    <t>TEAM</t>
  </si>
  <si>
    <t>NOMS</t>
  </si>
  <si>
    <t>Noms</t>
  </si>
  <si>
    <t>N°</t>
  </si>
  <si>
    <t>Ndep</t>
  </si>
  <si>
    <t>Manche 3</t>
  </si>
  <si>
    <t>Manche 4</t>
  </si>
  <si>
    <t>Equipe</t>
  </si>
  <si>
    <t>Manche 5</t>
  </si>
  <si>
    <t>Groupe 1</t>
  </si>
  <si>
    <t>Groupe 2</t>
  </si>
  <si>
    <t>Groupe 3</t>
  </si>
  <si>
    <t>Groupe 4</t>
  </si>
  <si>
    <t>Groupe 5</t>
  </si>
  <si>
    <t>Groupe 6</t>
  </si>
  <si>
    <t>M 1</t>
  </si>
  <si>
    <t>M2</t>
  </si>
  <si>
    <t>M3</t>
  </si>
  <si>
    <t>Ordre depart</t>
  </si>
  <si>
    <t>Numero Dossard</t>
  </si>
  <si>
    <t>V</t>
  </si>
  <si>
    <t>Temps</t>
  </si>
  <si>
    <t>Total</t>
  </si>
  <si>
    <t>Points</t>
  </si>
  <si>
    <t>N Bases</t>
  </si>
  <si>
    <t>Vitesse</t>
  </si>
  <si>
    <t>Pénalités</t>
  </si>
  <si>
    <t>Revol dist</t>
  </si>
  <si>
    <t>ATR</t>
  </si>
  <si>
    <t>Equipes</t>
  </si>
  <si>
    <t xml:space="preserve">Total </t>
  </si>
  <si>
    <t>Vols retirés</t>
  </si>
  <si>
    <t>Total -1</t>
  </si>
  <si>
    <t>CL</t>
  </si>
  <si>
    <t>Resultats</t>
  </si>
  <si>
    <t xml:space="preserve">  Manche 3</t>
  </si>
  <si>
    <t xml:space="preserve">  Manche2</t>
  </si>
  <si>
    <t xml:space="preserve">  Manche 1</t>
  </si>
  <si>
    <t>Resultats Equipes</t>
  </si>
  <si>
    <t>Eq</t>
  </si>
  <si>
    <t>Revol Dur</t>
  </si>
  <si>
    <t>Frequences</t>
  </si>
  <si>
    <t>Freq</t>
  </si>
  <si>
    <t>Freq 1</t>
  </si>
  <si>
    <t>Freq 2</t>
  </si>
  <si>
    <t>Freq 3</t>
  </si>
  <si>
    <t>Tirages 21 à 24 Pilotes</t>
  </si>
  <si>
    <t>M4</t>
  </si>
  <si>
    <t>M5</t>
  </si>
  <si>
    <t>Freq1</t>
  </si>
  <si>
    <t>Freq2</t>
  </si>
  <si>
    <t>Freq3</t>
  </si>
  <si>
    <t>%</t>
  </si>
  <si>
    <t>Fréq</t>
  </si>
  <si>
    <t>Nombre de Pilotes</t>
  </si>
  <si>
    <t>En Durée</t>
  </si>
  <si>
    <t>En Distance</t>
  </si>
  <si>
    <t>Liste après tirage au sort</t>
  </si>
  <si>
    <t>Liste avant tirage au sort</t>
  </si>
  <si>
    <t>Tirages 5 à 8 Pilotes</t>
  </si>
  <si>
    <t>Tirages 9 à 12 Pilotes</t>
  </si>
  <si>
    <t>Tirages 13 à 16 Pilotes</t>
  </si>
  <si>
    <t>Tirages 17 à 20 Pilotes</t>
  </si>
  <si>
    <t>Tirages 25 à 28 Pilotes</t>
  </si>
  <si>
    <t>Groupe 7</t>
  </si>
  <si>
    <t>Rappel de la Base de données Pilotes</t>
  </si>
  <si>
    <t>Nombre de manches:</t>
  </si>
  <si>
    <t>Maximun</t>
  </si>
  <si>
    <t>Durée à:</t>
  </si>
  <si>
    <t>Pas de double vol sur 3 manches et respet des equipes</t>
  </si>
  <si>
    <t>valable au dessus de 12 pilotes</t>
  </si>
  <si>
    <t>sur 5 manches vol 2 fois max avec le même pilote</t>
  </si>
  <si>
    <t>Remarques</t>
  </si>
  <si>
    <t>Pas d"equipes</t>
  </si>
  <si>
    <t>Equipe OK</t>
  </si>
  <si>
    <t>Parfois Vol 2 fois avec même pilote</t>
  </si>
  <si>
    <t xml:space="preserve">  Manche 4</t>
  </si>
  <si>
    <t xml:space="preserve">  Manche 5</t>
  </si>
  <si>
    <t>Données Pilotes</t>
  </si>
  <si>
    <t>Nombre de pilotes</t>
  </si>
  <si>
    <t>Nbre Pilotes</t>
  </si>
  <si>
    <t>Nbre Dist</t>
  </si>
  <si>
    <t>Minimum</t>
  </si>
  <si>
    <t>VI</t>
  </si>
  <si>
    <t>VII</t>
  </si>
  <si>
    <t>VIII</t>
  </si>
  <si>
    <t>Patrick</t>
  </si>
  <si>
    <t>LASCOMBES</t>
  </si>
  <si>
    <t>Daniel</t>
  </si>
  <si>
    <t>PINOTEAU</t>
  </si>
  <si>
    <t>Fabrice</t>
  </si>
  <si>
    <t>BOURDAIS</t>
  </si>
  <si>
    <t>ESTIVAL</t>
  </si>
  <si>
    <t>VANDRIESSCHE</t>
  </si>
  <si>
    <t>HUSSON</t>
  </si>
  <si>
    <t>BOURELY</t>
  </si>
  <si>
    <t>Guillaume</t>
  </si>
  <si>
    <t>ANZIANI</t>
  </si>
  <si>
    <t>Jacques</t>
  </si>
  <si>
    <t>LE RALLIC</t>
  </si>
  <si>
    <t>LAGRUE</t>
  </si>
  <si>
    <t>Jérémy</t>
  </si>
  <si>
    <t>VADROT</t>
  </si>
  <si>
    <t>GAUTHIE</t>
  </si>
  <si>
    <t>Laurent</t>
  </si>
  <si>
    <t>VALLE</t>
  </si>
  <si>
    <t>Luca</t>
  </si>
  <si>
    <t>AUREL</t>
  </si>
  <si>
    <t>Michel</t>
  </si>
  <si>
    <t>MEDARD</t>
  </si>
  <si>
    <t>DURU</t>
  </si>
  <si>
    <t>Philippe</t>
  </si>
  <si>
    <t>LEJEUNE</t>
  </si>
  <si>
    <t>HENNINOT</t>
  </si>
  <si>
    <t>Roland</t>
  </si>
  <si>
    <t>COULOMB</t>
  </si>
  <si>
    <t>Sylvain</t>
  </si>
  <si>
    <t>Thierry</t>
  </si>
  <si>
    <t>Prénoms</t>
  </si>
  <si>
    <t>DEJEAN-SERVIERES</t>
  </si>
  <si>
    <t>FRAISSE</t>
  </si>
  <si>
    <t>Guillaume BOURELY</t>
  </si>
  <si>
    <t xml:space="preserve"> </t>
  </si>
  <si>
    <t>Souvent 2 pilotes de la meme equipe dans le même vol</t>
  </si>
  <si>
    <t>Pas trop d'équipe</t>
  </si>
  <si>
    <t>BEAUDRAS</t>
  </si>
  <si>
    <t>Boris</t>
  </si>
  <si>
    <t>CHEVRIER</t>
  </si>
  <si>
    <t>Christian</t>
  </si>
  <si>
    <t xml:space="preserve">Boris </t>
  </si>
  <si>
    <t>BATAILLE</t>
  </si>
  <si>
    <t>Tirages 29 à 32 Pilotes</t>
  </si>
  <si>
    <t>Groupe 8</t>
  </si>
  <si>
    <t>Boris  BATAILLE</t>
  </si>
  <si>
    <t>Christian PINOTEAU</t>
  </si>
  <si>
    <t>Frédéric</t>
  </si>
  <si>
    <t>WITTERS</t>
  </si>
  <si>
    <t>Demandant</t>
  </si>
  <si>
    <t>RE-VOL     Manche:</t>
  </si>
  <si>
    <t xml:space="preserve">   Demandant</t>
  </si>
  <si>
    <t>Important bien sélectionner le Numéro de la manche</t>
  </si>
  <si>
    <t xml:space="preserve">  RE-VOLS</t>
  </si>
  <si>
    <t xml:space="preserve">  RE-VOL Manche:</t>
  </si>
  <si>
    <t>Cédric</t>
  </si>
  <si>
    <t>Rémi</t>
  </si>
  <si>
    <t>Cédric LASCOMBES</t>
  </si>
  <si>
    <t>Tirage de Manches de concours F3B par Patrick Médard (11/03/08)</t>
  </si>
  <si>
    <t>F3bigoud</t>
  </si>
  <si>
    <t>TopTeam</t>
  </si>
  <si>
    <t>Pictavienne</t>
  </si>
  <si>
    <t>Kimy Team</t>
  </si>
  <si>
    <t>Jérôme</t>
  </si>
  <si>
    <t>Tirages 33 à 36 Pilotes</t>
  </si>
  <si>
    <t>Groupe 9</t>
  </si>
  <si>
    <t>Squadra</t>
  </si>
  <si>
    <t>Seule les manches entieres sont valables</t>
  </si>
  <si>
    <t>ELIOT</t>
  </si>
  <si>
    <t>Jean-Michel</t>
  </si>
  <si>
    <t>Jean-Michel FRAISSE</t>
  </si>
  <si>
    <t>JALIBERT</t>
  </si>
  <si>
    <t>Jean Claude</t>
  </si>
  <si>
    <t>TOURNIAIRE</t>
  </si>
  <si>
    <t>Pen</t>
  </si>
  <si>
    <t>Penalités</t>
  </si>
  <si>
    <t>M1</t>
  </si>
  <si>
    <t>GOAN</t>
  </si>
  <si>
    <t>CASTEL</t>
  </si>
  <si>
    <t>Yves</t>
  </si>
  <si>
    <t>PROCES VERBAL DE COMPETITION</t>
  </si>
  <si>
    <t>Compétition organisée les :</t>
  </si>
  <si>
    <t>à</t>
  </si>
  <si>
    <t>par :</t>
  </si>
  <si>
    <t>CRAM :</t>
  </si>
  <si>
    <t>Catégorie :</t>
  </si>
  <si>
    <t>F3B</t>
  </si>
  <si>
    <t>concours de sélection</t>
  </si>
  <si>
    <t>TOURNAN en Brie</t>
  </si>
  <si>
    <t>Droit d'engagement :</t>
  </si>
  <si>
    <t>Commissaires techniques (chronos et juges aux bases) :</t>
  </si>
  <si>
    <t>Directeur de la compétition :</t>
  </si>
  <si>
    <t>Membres du jury :</t>
  </si>
  <si>
    <t>Mr</t>
  </si>
  <si>
    <r>
      <t>CONCURRENTS</t>
    </r>
    <r>
      <rPr>
        <sz val="10"/>
        <rFont val="Trebuchet MS"/>
        <family val="2"/>
      </rPr>
      <t xml:space="preserve"> :</t>
    </r>
  </si>
  <si>
    <t>OFFICIELS :</t>
  </si>
  <si>
    <t>DEROULEMENT :</t>
  </si>
  <si>
    <t>Horaires :</t>
  </si>
  <si>
    <t>Conditions météo :</t>
  </si>
  <si>
    <t>Contrôles effectués :</t>
  </si>
  <si>
    <t>Incidents ou accidents:</t>
  </si>
  <si>
    <t>Réclamations / protestations :</t>
  </si>
  <si>
    <t>Observations :</t>
  </si>
  <si>
    <t>21 et 22 Juin 2008</t>
  </si>
  <si>
    <t>FEUILLE DE RESULTATS</t>
  </si>
  <si>
    <t>Place</t>
  </si>
  <si>
    <t>Concurrents</t>
  </si>
  <si>
    <t>Résultats</t>
  </si>
  <si>
    <t>Nom et prénom</t>
  </si>
  <si>
    <t>N° club</t>
  </si>
  <si>
    <t>N° licence</t>
  </si>
  <si>
    <t>Résultat final</t>
  </si>
  <si>
    <t>17 rue du plat d'étain</t>
  </si>
  <si>
    <t>Vert Saint Denis</t>
  </si>
  <si>
    <t>77240</t>
  </si>
  <si>
    <t>0160633223</t>
  </si>
  <si>
    <t>jeremy.lagrue@orange.fr</t>
  </si>
  <si>
    <t>0670750670</t>
  </si>
  <si>
    <t>9701959-AD</t>
  </si>
  <si>
    <t>0352</t>
  </si>
  <si>
    <t>3 Sauvigny</t>
  </si>
  <si>
    <t>AYRON</t>
  </si>
  <si>
    <t>86190</t>
  </si>
  <si>
    <t>daniel.pinoteau@ifrance.com</t>
  </si>
  <si>
    <t>0684499735</t>
  </si>
  <si>
    <t>9103985-AD</t>
  </si>
  <si>
    <t>AC du Poitou</t>
  </si>
  <si>
    <t>30, rue du Gard</t>
  </si>
  <si>
    <t>Tournefeuille</t>
  </si>
  <si>
    <t>31170</t>
  </si>
  <si>
    <t>0534575646</t>
  </si>
  <si>
    <t>laurent.gauthie@airbus.com</t>
  </si>
  <si>
    <t>0675747080</t>
  </si>
  <si>
    <t>0004868-AD</t>
  </si>
  <si>
    <t>0086</t>
  </si>
  <si>
    <t>1 rue d'occitanie</t>
  </si>
  <si>
    <t>Leguevin</t>
  </si>
  <si>
    <t>S.coulomb@tharsys.fr</t>
  </si>
  <si>
    <t>0673515207</t>
  </si>
  <si>
    <t>0303789-AD</t>
  </si>
  <si>
    <t>26 rue du bel air</t>
  </si>
  <si>
    <t>Villejuif</t>
  </si>
  <si>
    <t>94800</t>
  </si>
  <si>
    <t>janziani@teaser.fr</t>
  </si>
  <si>
    <t>0687812228</t>
  </si>
  <si>
    <t>0408454-AD</t>
  </si>
  <si>
    <t>Club modélisme de Saclay</t>
  </si>
  <si>
    <t>0748</t>
  </si>
  <si>
    <t>5 avenue de lignon</t>
  </si>
  <si>
    <t>Saint-Rémy</t>
  </si>
  <si>
    <t>jerome.vadrot@aliceadsl.fr</t>
  </si>
  <si>
    <t>0007927-AD</t>
  </si>
  <si>
    <t>Les aigles de Moroges</t>
  </si>
  <si>
    <t>35 Rue des champs roussots</t>
  </si>
  <si>
    <t>Chalon sur saone</t>
  </si>
  <si>
    <t>71100</t>
  </si>
  <si>
    <t>f.vandriessche@free.fr</t>
  </si>
  <si>
    <t>0686429239</t>
  </si>
  <si>
    <t>0601681 AD</t>
  </si>
  <si>
    <t>FAC</t>
  </si>
  <si>
    <t>0974</t>
  </si>
  <si>
    <t>26 rue de bouin</t>
  </si>
  <si>
    <t>Lamballe</t>
  </si>
  <si>
    <t>22400</t>
  </si>
  <si>
    <t>phduru@wanadoo.fr</t>
  </si>
  <si>
    <t>0670077785</t>
  </si>
  <si>
    <t>0310137-AD</t>
  </si>
  <si>
    <t>SPIRALE 35</t>
  </si>
  <si>
    <t>0274</t>
  </si>
  <si>
    <t>53, rue du commerce</t>
  </si>
  <si>
    <t>Le Sourn</t>
  </si>
  <si>
    <t>56300</t>
  </si>
  <si>
    <t>0297254785</t>
  </si>
  <si>
    <t>jacques.lerallic@free.fr</t>
  </si>
  <si>
    <t>0681336938</t>
  </si>
  <si>
    <t>0709370-AD</t>
  </si>
  <si>
    <t>0328</t>
  </si>
  <si>
    <t>39 Avenue George Henri Riviére</t>
  </si>
  <si>
    <t>Rennes</t>
  </si>
  <si>
    <t>35000</t>
  </si>
  <si>
    <t>Dric59@hotmail.fr</t>
  </si>
  <si>
    <t>0003738-AD</t>
  </si>
  <si>
    <t>Spiral35</t>
  </si>
  <si>
    <t>31 les Balcons de la Save</t>
  </si>
  <si>
    <t>Montaigut sur Save</t>
  </si>
  <si>
    <t>roland.henninot@free.fr</t>
  </si>
  <si>
    <t>9304153-AD</t>
  </si>
  <si>
    <t>AC Cigognes</t>
  </si>
  <si>
    <t>24 rue du Pré aux CANAUX</t>
  </si>
  <si>
    <t>0164410327</t>
  </si>
  <si>
    <t>0687168985</t>
  </si>
  <si>
    <t>0508117-AD</t>
  </si>
  <si>
    <t>AAV</t>
  </si>
  <si>
    <t>37 rue des Bateliers</t>
  </si>
  <si>
    <t>BETTON</t>
  </si>
  <si>
    <t>35830</t>
  </si>
  <si>
    <t>0290095034</t>
  </si>
  <si>
    <t>basilou@free.fr</t>
  </si>
  <si>
    <t>0680452579</t>
  </si>
  <si>
    <t>43, allée de Guérande</t>
  </si>
  <si>
    <t>Colomiers</t>
  </si>
  <si>
    <t>31770</t>
  </si>
  <si>
    <t>0561711163</t>
  </si>
  <si>
    <t>guillaumebourely@yahoo.co.uk</t>
  </si>
  <si>
    <t>0613938054</t>
  </si>
  <si>
    <t>0707719-AD</t>
  </si>
  <si>
    <t>Mini Ailes Blagnacaises</t>
  </si>
  <si>
    <t>0123</t>
  </si>
  <si>
    <t>14 rue des Muriers</t>
  </si>
  <si>
    <t>Manosque</t>
  </si>
  <si>
    <t>04100</t>
  </si>
  <si>
    <t>frederic.witters@wanadoo.fr</t>
  </si>
  <si>
    <t>0506207-AD</t>
  </si>
  <si>
    <t>FRL de JEP de Vinon</t>
  </si>
  <si>
    <t>0054</t>
  </si>
  <si>
    <t>Ghislain</t>
  </si>
  <si>
    <t>Ayron</t>
  </si>
  <si>
    <t>0670413956</t>
  </si>
  <si>
    <t>Jean-Michel</t>
  </si>
  <si>
    <t>Christophe</t>
  </si>
  <si>
    <t>1 rue Albanie Regourd</t>
  </si>
  <si>
    <t>Toulouse</t>
  </si>
  <si>
    <t>31000</t>
  </si>
  <si>
    <t>boris.bataille@gmail.com</t>
  </si>
  <si>
    <t>0670902270</t>
  </si>
  <si>
    <t>25 résidence St Mathieu</t>
  </si>
  <si>
    <t>Wambrechies</t>
  </si>
  <si>
    <t>59118</t>
  </si>
  <si>
    <t>0320392346</t>
  </si>
  <si>
    <t>remi.lejeune@free.fr</t>
  </si>
  <si>
    <t>0624922118</t>
  </si>
  <si>
    <t>0609153-AD</t>
  </si>
  <si>
    <t>FRM</t>
  </si>
  <si>
    <t>0837</t>
  </si>
  <si>
    <t>Philippe</t>
  </si>
  <si>
    <t>77240</t>
  </si>
  <si>
    <t>ph.lagrue@wanadoo.fr</t>
  </si>
  <si>
    <t>Licence</t>
  </si>
  <si>
    <t>N° Club</t>
  </si>
  <si>
    <t>Ville</t>
  </si>
  <si>
    <t>CP</t>
  </si>
  <si>
    <t>Email</t>
  </si>
  <si>
    <t>Club</t>
  </si>
  <si>
    <t>0154</t>
  </si>
  <si>
    <t>9701787-AD</t>
  </si>
  <si>
    <t>0118</t>
  </si>
  <si>
    <t>0803933-AD</t>
  </si>
  <si>
    <t>9009152-AD</t>
  </si>
  <si>
    <t>0498</t>
  </si>
  <si>
    <t>0804369-AD</t>
  </si>
  <si>
    <t>0195</t>
  </si>
  <si>
    <t>0403984-AD</t>
  </si>
  <si>
    <t>0064</t>
  </si>
  <si>
    <t>0610</t>
  </si>
  <si>
    <t>8800563-AD</t>
  </si>
  <si>
    <t>0003336-AD</t>
  </si>
  <si>
    <t>0701628-AD</t>
  </si>
  <si>
    <t>0660</t>
  </si>
  <si>
    <t>0175</t>
  </si>
  <si>
    <t>0502184-AD</t>
  </si>
  <si>
    <t>A.M.des vallées de la Lomagne</t>
  </si>
  <si>
    <t>0146776087</t>
  </si>
  <si>
    <t>0296508707</t>
  </si>
  <si>
    <t>0549601373</t>
  </si>
  <si>
    <t>0385435586</t>
  </si>
  <si>
    <t>0385419664</t>
  </si>
  <si>
    <t>0492874119</t>
  </si>
  <si>
    <t>0256516081</t>
  </si>
  <si>
    <t>patrick.medard@free.fr</t>
  </si>
  <si>
    <t>Portable</t>
  </si>
  <si>
    <t>0681518232</t>
  </si>
  <si>
    <t>0619787444</t>
  </si>
  <si>
    <t>Mini Ailes Gaillacoises</t>
  </si>
  <si>
    <t>RCMO</t>
  </si>
  <si>
    <t>Club Aéromodélisme Eole de Muret</t>
  </si>
  <si>
    <t>Montauban Air Modèles</t>
  </si>
  <si>
    <t>GENVRIN</t>
  </si>
  <si>
    <t>Nicolas</t>
  </si>
  <si>
    <t>Olivier</t>
  </si>
  <si>
    <t>LALAURIE</t>
  </si>
  <si>
    <t>Jean Pierre</t>
  </si>
  <si>
    <t>Thomas</t>
  </si>
  <si>
    <t>Club :</t>
  </si>
  <si>
    <t>TRIMA</t>
  </si>
  <si>
    <t>21 concurrents, série internationale, tous adultes</t>
  </si>
  <si>
    <t>Adresse</t>
  </si>
  <si>
    <t>téléphone</t>
  </si>
  <si>
    <t xml:space="preserve">Mme </t>
  </si>
  <si>
    <t>Lagrue Philippe</t>
  </si>
  <si>
    <t>Moquereau Yvan</t>
  </si>
  <si>
    <t>Mazot Stephane</t>
  </si>
  <si>
    <t>Licences et Certificats médicaux</t>
  </si>
  <si>
    <t>AMC Montoir de Bretagne</t>
  </si>
  <si>
    <t>0708594-AD</t>
  </si>
  <si>
    <t>6Rue des Roses</t>
  </si>
  <si>
    <t>31240</t>
  </si>
  <si>
    <t>0207219-AD</t>
  </si>
  <si>
    <t>15 Rue Constant</t>
  </si>
  <si>
    <t>14h00 20h00 le samedi</t>
  </si>
  <si>
    <t>9h30 13h30 le dimanche</t>
  </si>
  <si>
    <t>très beau temps vent modéré du sud ouest</t>
  </si>
  <si>
    <t>aucun</t>
  </si>
  <si>
    <t>aucune</t>
  </si>
  <si>
    <t>10,00 € dont 4,00 € pour entretien matériel Philippe Lagrue</t>
  </si>
  <si>
    <t>0390</t>
  </si>
  <si>
    <t>9004512-AD</t>
  </si>
  <si>
    <t>0502186-AD</t>
  </si>
  <si>
    <t>Medard Isabelle</t>
  </si>
  <si>
    <t>0451</t>
  </si>
  <si>
    <t>8704182-AD</t>
  </si>
  <si>
    <t>9002692-AD</t>
  </si>
  <si>
    <t>9204701-AD</t>
  </si>
  <si>
    <t>9002691-AD</t>
  </si>
  <si>
    <t>0907</t>
  </si>
  <si>
    <t>9002563-AD</t>
  </si>
  <si>
    <t>9003837-AD</t>
  </si>
  <si>
    <t>0708116-AD</t>
  </si>
  <si>
    <t>MTB</t>
  </si>
  <si>
    <t>Jean Pierre LALAURIE</t>
  </si>
  <si>
    <t>Nicolas GENVRIN</t>
  </si>
  <si>
    <t>Olivier GENVRIN</t>
  </si>
  <si>
    <t>WitchTeam</t>
  </si>
  <si>
    <t>Brétigny</t>
  </si>
  <si>
    <t>Launch Fre</t>
  </si>
  <si>
    <t>Stephane</t>
  </si>
  <si>
    <t>MOGNOL</t>
  </si>
  <si>
    <t>Synt</t>
  </si>
  <si>
    <t>Jacques ANZIANI</t>
  </si>
  <si>
    <t>Michel AUREL</t>
  </si>
  <si>
    <t>Christophe BEAUDRAS</t>
  </si>
  <si>
    <t>Michel CASTEL</t>
  </si>
  <si>
    <t>Boris CHEVRIER</t>
  </si>
  <si>
    <t>Thierry DEJEAN-SERVIERES</t>
  </si>
  <si>
    <t>Philippe DURU</t>
  </si>
  <si>
    <t>Patrick ELIOT</t>
  </si>
  <si>
    <t>Yves GOAN</t>
  </si>
  <si>
    <t>Ghislain HUSSON</t>
  </si>
  <si>
    <t>Thierry JALIBERT</t>
  </si>
  <si>
    <t>Jacques LE RALLIC</t>
  </si>
  <si>
    <t>Rémi LEJEUNE</t>
  </si>
  <si>
    <t>Stephane MOGNOL</t>
  </si>
  <si>
    <t>Jean Claude TOURNIAIRE</t>
  </si>
  <si>
    <t>Nicolas TRIMA</t>
  </si>
  <si>
    <t>Jérôme VADROT</t>
  </si>
  <si>
    <t>Frédéric VANDRIESSCHE</t>
  </si>
  <si>
    <t>Frédéric WITTERS</t>
  </si>
  <si>
    <t>Julien KAMMERER</t>
  </si>
  <si>
    <t>Sky Team</t>
  </si>
  <si>
    <t>F3Bikini</t>
  </si>
  <si>
    <t>Julien</t>
  </si>
  <si>
    <t>KAMMERER</t>
  </si>
  <si>
    <t>Yannick</t>
  </si>
  <si>
    <t>KRUST</t>
  </si>
  <si>
    <t>Jean Philippe</t>
  </si>
  <si>
    <t>POTIN</t>
  </si>
  <si>
    <t xml:space="preserve">Jérôme </t>
  </si>
  <si>
    <t>THULLIEZ</t>
  </si>
  <si>
    <t>LEBLANC</t>
  </si>
  <si>
    <t>Cyrille</t>
  </si>
  <si>
    <t>Claude</t>
  </si>
  <si>
    <t>STEPHAN</t>
  </si>
  <si>
    <t>Laurent POTIN</t>
  </si>
  <si>
    <t>Jérôme  THULLIEZ</t>
  </si>
  <si>
    <t>Julien LEBLANC</t>
  </si>
  <si>
    <t>Yannick KRUST</t>
  </si>
  <si>
    <t>Jean Philippe KRUST</t>
  </si>
  <si>
    <t>Claude STEPHAN</t>
  </si>
  <si>
    <t>Vicious</t>
  </si>
  <si>
    <t>Lionel</t>
  </si>
  <si>
    <t>FOURNIER</t>
  </si>
  <si>
    <t>Lionel FOURNIER</t>
  </si>
  <si>
    <t>SM</t>
  </si>
  <si>
    <t>0804388-AD</t>
  </si>
  <si>
    <t>9100475-AD</t>
  </si>
  <si>
    <t>9006013-AD</t>
  </si>
  <si>
    <t>CUENOT</t>
  </si>
  <si>
    <t>Colmar</t>
  </si>
  <si>
    <t>Cyrille CUENOT</t>
  </si>
  <si>
    <t>DBP</t>
  </si>
  <si>
    <t>2,4Ghz</t>
  </si>
  <si>
    <t>VKF</t>
  </si>
  <si>
    <t>Rudy</t>
  </si>
  <si>
    <t>BEUN</t>
  </si>
  <si>
    <t>0907391-AD</t>
  </si>
  <si>
    <t>0320985913</t>
  </si>
  <si>
    <t>0632420261</t>
  </si>
  <si>
    <t>rudy.beun@yahoo.fr</t>
  </si>
  <si>
    <t>flyingcyrilou@yahoo.fr</t>
  </si>
  <si>
    <t>AéroClub de l'Est</t>
  </si>
  <si>
    <t>0141</t>
  </si>
  <si>
    <t>0113976-AD</t>
  </si>
  <si>
    <t>0673138965</t>
  </si>
  <si>
    <t>mognol_s@hotmail.com</t>
  </si>
  <si>
    <t>AMC MANTOCHE</t>
  </si>
  <si>
    <t>130</t>
  </si>
  <si>
    <t>0381509674</t>
  </si>
  <si>
    <t>0628342957</t>
  </si>
  <si>
    <t>jpkrust@gmail.com</t>
  </si>
  <si>
    <t>AMC Jean-Mermoz Colmar</t>
  </si>
  <si>
    <t>617</t>
  </si>
  <si>
    <t>0662770430</t>
  </si>
  <si>
    <t>Aero club du finistere</t>
  </si>
  <si>
    <t>Aeroclub des Cigognes</t>
  </si>
  <si>
    <t>154</t>
  </si>
  <si>
    <t>0621165515</t>
  </si>
  <si>
    <t>laurent.potin@caramail.com</t>
  </si>
  <si>
    <t>AMC Mantoche</t>
  </si>
  <si>
    <t>0130</t>
  </si>
  <si>
    <t>0302740-AD</t>
  </si>
  <si>
    <t>cstephan1@club-internet.fr</t>
  </si>
  <si>
    <t>0384656154</t>
  </si>
  <si>
    <t>0671577518</t>
  </si>
  <si>
    <t>CRAVERO</t>
  </si>
  <si>
    <t>Evening Team</t>
  </si>
  <si>
    <t>Christian CRAVERO</t>
  </si>
  <si>
    <t>Rudy BEUN</t>
  </si>
  <si>
    <t>9400833-AD</t>
  </si>
  <si>
    <t>SMV</t>
  </si>
  <si>
    <t>9900731-AD</t>
  </si>
  <si>
    <t>0710910-AD</t>
  </si>
  <si>
    <t>Mise à jour au 24/03/09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</si>
</sst>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0"/>
    <numFmt numFmtId="175" formatCode="0.000000"/>
    <numFmt numFmtId="176" formatCode="0.0000000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00000"/>
  </numFmts>
  <fonts count="6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1"/>
      <name val="Arial"/>
      <family val="0"/>
    </font>
    <font>
      <sz val="10"/>
      <color indexed="13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15"/>
      <name val="Arial"/>
      <family val="0"/>
    </font>
    <font>
      <sz val="10"/>
      <color indexed="16"/>
      <name val="Arial"/>
      <family val="0"/>
    </font>
    <font>
      <sz val="10"/>
      <color indexed="17"/>
      <name val="Arial"/>
      <family val="0"/>
    </font>
    <font>
      <sz val="10"/>
      <color indexed="18"/>
      <name val="Arial"/>
      <family val="0"/>
    </font>
    <font>
      <sz val="10"/>
      <color indexed="19"/>
      <name val="Arial"/>
      <family val="0"/>
    </font>
    <font>
      <b/>
      <sz val="10"/>
      <color indexed="15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14"/>
      <name val="Arial"/>
      <family val="2"/>
    </font>
    <font>
      <b/>
      <sz val="10"/>
      <color indexed="16"/>
      <name val="Arial"/>
      <family val="2"/>
    </font>
    <font>
      <sz val="10"/>
      <color indexed="21"/>
      <name val="Arial"/>
      <family val="0"/>
    </font>
    <font>
      <sz val="10"/>
      <color indexed="22"/>
      <name val="Arial"/>
      <family val="0"/>
    </font>
    <font>
      <sz val="10"/>
      <color indexed="23"/>
      <name val="Arial"/>
      <family val="0"/>
    </font>
    <font>
      <sz val="10"/>
      <color indexed="9"/>
      <name val="Arial"/>
      <family val="0"/>
    </font>
    <font>
      <b/>
      <sz val="10"/>
      <color indexed="17"/>
      <name val="Arial"/>
      <family val="2"/>
    </font>
    <font>
      <i/>
      <sz val="10"/>
      <color indexed="13"/>
      <name val="Arial"/>
      <family val="2"/>
    </font>
    <font>
      <i/>
      <sz val="10"/>
      <color indexed="14"/>
      <name val="Arial"/>
      <family val="2"/>
    </font>
    <font>
      <i/>
      <sz val="10"/>
      <color indexed="15"/>
      <name val="Arial"/>
      <family val="2"/>
    </font>
    <font>
      <i/>
      <sz val="10"/>
      <color indexed="17"/>
      <name val="Arial"/>
      <family val="2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  <font>
      <b/>
      <i/>
      <sz val="12"/>
      <color indexed="1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color indexed="22"/>
      <name val="Arial"/>
      <family val="0"/>
    </font>
    <font>
      <i/>
      <sz val="10"/>
      <name val="Arial"/>
      <family val="0"/>
    </font>
    <font>
      <b/>
      <sz val="10"/>
      <color indexed="19"/>
      <name val="Arial"/>
      <family val="2"/>
    </font>
    <font>
      <b/>
      <sz val="10"/>
      <color indexed="18"/>
      <name val="Arial"/>
      <family val="2"/>
    </font>
    <font>
      <sz val="12"/>
      <color indexed="16"/>
      <name val="Arial"/>
      <family val="0"/>
    </font>
    <font>
      <b/>
      <sz val="10"/>
      <color indexed="9"/>
      <name val="Arial"/>
      <family val="2"/>
    </font>
    <font>
      <sz val="10"/>
      <color indexed="24"/>
      <name val="Arial"/>
      <family val="2"/>
    </font>
    <font>
      <sz val="10"/>
      <color indexed="27"/>
      <name val="Arial"/>
      <family val="2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sz val="10"/>
      <color indexed="44"/>
      <name val="Arial"/>
      <family val="0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sz val="10"/>
      <color indexed="29"/>
      <name val="Arial"/>
      <family val="2"/>
    </font>
    <font>
      <sz val="10"/>
      <color indexed="53"/>
      <name val="Arial"/>
      <family val="2"/>
    </font>
    <font>
      <sz val="10"/>
      <color indexed="51"/>
      <name val="Arial"/>
      <family val="2"/>
    </font>
    <font>
      <sz val="10"/>
      <color indexed="55"/>
      <name val="Arial"/>
      <family val="0"/>
    </font>
    <font>
      <sz val="16"/>
      <name val="Castellar"/>
      <family val="1"/>
    </font>
    <font>
      <b/>
      <sz val="10"/>
      <name val="Trebuchet MS"/>
      <family val="2"/>
    </font>
    <font>
      <sz val="10"/>
      <name val="Trebuchet MS"/>
      <family val="2"/>
    </font>
    <font>
      <b/>
      <u val="single"/>
      <sz val="10"/>
      <name val="Trebuchet MS"/>
      <family val="2"/>
    </font>
    <font>
      <sz val="10"/>
      <name val="Times New Roman"/>
      <family val="1"/>
    </font>
    <font>
      <sz val="20"/>
      <name val="Webdings"/>
      <family val="1"/>
    </font>
    <font>
      <i/>
      <sz val="16"/>
      <name val="Comic Sans MS"/>
      <family val="4"/>
    </font>
    <font>
      <sz val="16"/>
      <name val="Comic Sans MS"/>
      <family val="4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/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/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17"/>
      </right>
      <top style="thin"/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/>
      <right>
        <color indexed="63"/>
      </right>
      <top style="medium">
        <color indexed="17"/>
      </top>
      <bottom style="thin"/>
    </border>
    <border>
      <left>
        <color indexed="63"/>
      </left>
      <right>
        <color indexed="63"/>
      </right>
      <top style="medium">
        <color indexed="17"/>
      </top>
      <bottom style="thin"/>
    </border>
    <border>
      <left>
        <color indexed="63"/>
      </left>
      <right style="thin"/>
      <top style="medium">
        <color indexed="17"/>
      </top>
      <bottom style="thin"/>
    </border>
    <border>
      <left style="thin"/>
      <right style="thin"/>
      <top style="medium">
        <color indexed="17"/>
      </top>
      <bottom>
        <color indexed="63"/>
      </bottom>
    </border>
    <border>
      <left style="thin"/>
      <right style="thin"/>
      <top style="medium">
        <color indexed="17"/>
      </top>
      <bottom style="thin"/>
    </border>
    <border>
      <left style="thin"/>
      <right style="medium">
        <color indexed="17"/>
      </right>
      <top style="medium">
        <color indexed="17"/>
      </top>
      <bottom>
        <color indexed="63"/>
      </bottom>
    </border>
    <border>
      <left style="thin"/>
      <right style="thin"/>
      <top style="hair">
        <color indexed="17"/>
      </top>
      <bottom style="hair">
        <color indexed="17"/>
      </bottom>
    </border>
    <border>
      <left style="thin"/>
      <right>
        <color indexed="63"/>
      </right>
      <top style="hair">
        <color indexed="17"/>
      </top>
      <bottom style="hair">
        <color indexed="17"/>
      </bottom>
    </border>
    <border>
      <left style="thin"/>
      <right style="thin"/>
      <top>
        <color indexed="63"/>
      </top>
      <bottom style="hair">
        <color indexed="17"/>
      </bottom>
    </border>
    <border>
      <left style="thin"/>
      <right>
        <color indexed="63"/>
      </right>
      <top>
        <color indexed="63"/>
      </top>
      <bottom style="hair">
        <color indexed="17"/>
      </bottom>
    </border>
    <border>
      <left style="thin"/>
      <right style="thin"/>
      <top style="hair">
        <color indexed="17"/>
      </top>
      <bottom style="medium">
        <color indexed="17"/>
      </bottom>
    </border>
    <border>
      <left style="thin"/>
      <right>
        <color indexed="63"/>
      </right>
      <top style="hair">
        <color indexed="17"/>
      </top>
      <bottom style="medium">
        <color indexed="17"/>
      </bottom>
    </border>
    <border>
      <left style="thin"/>
      <right style="thin"/>
      <top style="thin"/>
      <bottom style="hair">
        <color indexed="17"/>
      </bottom>
    </border>
    <border>
      <left style="thin"/>
      <right>
        <color indexed="63"/>
      </right>
      <top style="thin"/>
      <bottom style="hair">
        <color indexed="17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7"/>
      </left>
      <right style="thin"/>
      <top style="medium">
        <color indexed="17"/>
      </top>
      <bottom style="medium">
        <color indexed="17"/>
      </bottom>
    </border>
    <border>
      <left style="thin"/>
      <right style="thin"/>
      <top style="medium">
        <color indexed="17"/>
      </top>
      <bottom style="medium">
        <color indexed="17"/>
      </bottom>
    </border>
    <border>
      <left style="thin"/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16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 style="thin"/>
      <top style="medium">
        <color indexed="17"/>
      </top>
      <bottom style="hair"/>
    </border>
    <border>
      <left style="thin"/>
      <right style="thin"/>
      <top style="medium">
        <color indexed="17"/>
      </top>
      <bottom style="hair"/>
    </border>
    <border>
      <left style="medium">
        <color indexed="17"/>
      </left>
      <right style="thin"/>
      <top style="hair"/>
      <bottom style="hair"/>
    </border>
    <border>
      <left style="thin"/>
      <right style="thin"/>
      <top style="hair"/>
      <bottom style="medium">
        <color indexed="17"/>
      </bottom>
    </border>
    <border>
      <left style="thin"/>
      <right style="thin"/>
      <top>
        <color indexed="63"/>
      </top>
      <bottom style="hair"/>
    </border>
    <border>
      <left style="medium">
        <color indexed="17"/>
      </left>
      <right style="thin"/>
      <top>
        <color indexed="63"/>
      </top>
      <bottom style="hair"/>
    </border>
    <border>
      <left style="medium">
        <color indexed="17"/>
      </left>
      <right style="thin"/>
      <top style="hair"/>
      <bottom style="medium">
        <color indexed="17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indexed="17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>
        <color indexed="63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>
        <color indexed="63"/>
      </bottom>
    </border>
    <border>
      <left>
        <color indexed="63"/>
      </left>
      <right>
        <color indexed="63"/>
      </right>
      <top style="hair">
        <color indexed="17"/>
      </top>
      <bottom style="medium">
        <color indexed="17"/>
      </bottom>
    </border>
    <border>
      <left>
        <color indexed="63"/>
      </left>
      <right style="thin"/>
      <top>
        <color indexed="63"/>
      </top>
      <bottom style="hair">
        <color indexed="17"/>
      </bottom>
    </border>
    <border>
      <left>
        <color indexed="63"/>
      </left>
      <right style="thin"/>
      <top style="hair">
        <color indexed="17"/>
      </top>
      <bottom style="hair">
        <color indexed="17"/>
      </bottom>
    </border>
    <border>
      <left>
        <color indexed="63"/>
      </left>
      <right style="thin"/>
      <top style="hair">
        <color indexed="17"/>
      </top>
      <bottom style="medium">
        <color indexed="17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>
        <color indexed="17"/>
      </right>
      <top style="hair">
        <color indexed="17"/>
      </top>
      <bottom style="hair">
        <color indexed="17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6"/>
      </left>
      <right style="thin"/>
      <top style="medium">
        <color indexed="16"/>
      </top>
      <bottom>
        <color indexed="63"/>
      </bottom>
    </border>
    <border>
      <left style="thin"/>
      <right style="thin"/>
      <top style="medium">
        <color indexed="16"/>
      </top>
      <bottom>
        <color indexed="63"/>
      </bottom>
    </border>
    <border>
      <left style="thin"/>
      <right style="medium">
        <color indexed="16"/>
      </right>
      <top style="medium">
        <color indexed="16"/>
      </top>
      <bottom>
        <color indexed="63"/>
      </bottom>
    </border>
    <border>
      <left style="thin"/>
      <right>
        <color indexed="63"/>
      </right>
      <top style="hair">
        <color indexed="17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thin"/>
      <bottom>
        <color indexed="63"/>
      </bottom>
    </border>
    <border>
      <left style="medium">
        <color indexed="17"/>
      </left>
      <right style="thin"/>
      <top style="hair">
        <color indexed="17"/>
      </top>
      <bottom style="mediumDashDotDot">
        <color indexed="17"/>
      </bottom>
    </border>
    <border>
      <left style="thin"/>
      <right style="thin"/>
      <top style="hair">
        <color indexed="17"/>
      </top>
      <bottom style="mediumDashDotDot">
        <color indexed="17"/>
      </bottom>
    </border>
    <border>
      <left style="thin"/>
      <right>
        <color indexed="63"/>
      </right>
      <top style="hair">
        <color indexed="17"/>
      </top>
      <bottom style="mediumDashDotDot">
        <color indexed="17"/>
      </bottom>
    </border>
    <border>
      <left style="thin"/>
      <right style="thin"/>
      <top style="hair"/>
      <bottom style="mediumDashDotDot">
        <color indexed="17"/>
      </bottom>
    </border>
    <border>
      <left style="medium">
        <color indexed="17"/>
      </left>
      <right style="thin"/>
      <top style="hair"/>
      <bottom style="mediumDashDotDot">
        <color indexed="17"/>
      </bottom>
    </border>
    <border>
      <left style="thin"/>
      <right style="medium">
        <color indexed="17"/>
      </right>
      <top style="thin"/>
      <bottom style="hair">
        <color indexed="17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>
        <color indexed="17"/>
      </right>
      <top style="medium">
        <color indexed="17"/>
      </top>
      <bottom style="hair"/>
    </border>
    <border>
      <left style="thin"/>
      <right style="medium">
        <color indexed="17"/>
      </right>
      <top style="hair"/>
      <bottom style="hair"/>
    </border>
    <border>
      <left style="thin"/>
      <right style="medium">
        <color indexed="17"/>
      </right>
      <top style="hair"/>
      <bottom style="medium">
        <color indexed="17"/>
      </bottom>
    </border>
    <border>
      <left style="thin"/>
      <right style="medium">
        <color indexed="17"/>
      </right>
      <top>
        <color indexed="63"/>
      </top>
      <bottom style="hair"/>
    </border>
    <border>
      <left style="thin"/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 style="thin"/>
      <top style="hair">
        <color indexed="17"/>
      </top>
      <bottom style="mediumDashDotDot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mediumDashDotDot">
        <color indexed="17"/>
      </bottom>
    </border>
    <border>
      <left>
        <color indexed="63"/>
      </left>
      <right style="thin"/>
      <top style="thin"/>
      <bottom style="hair">
        <color indexed="17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thin"/>
    </border>
    <border>
      <left style="thin"/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n"/>
      <bottom style="hair">
        <color indexed="17"/>
      </bottom>
    </border>
    <border>
      <left style="thin"/>
      <right style="thin"/>
      <top style="thin"/>
      <bottom style="medium">
        <color indexed="17"/>
      </bottom>
    </border>
    <border>
      <left style="thin"/>
      <right style="medium">
        <color indexed="17"/>
      </right>
      <top>
        <color indexed="63"/>
      </top>
      <bottom style="hair">
        <color indexed="17"/>
      </bottom>
    </border>
    <border>
      <left style="medium">
        <color indexed="17"/>
      </left>
      <right style="thin"/>
      <top>
        <color indexed="63"/>
      </top>
      <bottom style="medium">
        <color indexed="17"/>
      </bottom>
    </border>
    <border>
      <left style="thin"/>
      <right style="medium">
        <color indexed="17"/>
      </right>
      <top style="medium">
        <color indexed="17"/>
      </top>
      <bottom style="thin"/>
    </border>
    <border>
      <left style="medium">
        <color indexed="17"/>
      </left>
      <right style="thin"/>
      <top style="hair">
        <color indexed="17"/>
      </top>
      <bottom style="medium">
        <color indexed="17"/>
      </bottom>
    </border>
    <border>
      <left style="thin"/>
      <right style="medium">
        <color indexed="17"/>
      </right>
      <top style="hair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hair">
        <color indexed="17"/>
      </top>
      <bottom style="medium">
        <color indexed="17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>
        <color indexed="17"/>
      </top>
      <bottom style="hair"/>
    </border>
    <border>
      <left style="thin"/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thin"/>
      <right style="medium">
        <color indexed="21"/>
      </right>
      <top>
        <color indexed="63"/>
      </top>
      <bottom style="medium">
        <color indexed="21"/>
      </bottom>
    </border>
    <border>
      <left style="thin"/>
      <right style="thin"/>
      <top>
        <color indexed="63"/>
      </top>
      <bottom style="mediumDashDotDot">
        <color indexed="17"/>
      </bottom>
    </border>
    <border>
      <left style="thin"/>
      <right style="thin"/>
      <top style="mediumDashDotDot">
        <color indexed="17"/>
      </top>
      <bottom style="medium">
        <color indexed="17"/>
      </bottom>
    </border>
    <border>
      <left style="medium">
        <color indexed="17"/>
      </left>
      <right style="thin"/>
      <top style="mediumDashDotDot">
        <color indexed="17"/>
      </top>
      <bottom style="medium">
        <color indexed="17"/>
      </bottom>
    </border>
    <border>
      <left style="medium">
        <color indexed="17"/>
      </left>
      <right style="thin"/>
      <top>
        <color indexed="63"/>
      </top>
      <bottom style="mediumDashDotDot">
        <color indexed="17"/>
      </bottom>
    </border>
    <border>
      <left style="thin"/>
      <right>
        <color indexed="63"/>
      </right>
      <top>
        <color indexed="63"/>
      </top>
      <bottom style="mediumDashDotDot">
        <color indexed="17"/>
      </bottom>
    </border>
    <border>
      <left>
        <color indexed="63"/>
      </left>
      <right style="thin"/>
      <top>
        <color indexed="63"/>
      </top>
      <bottom style="mediumDashDotDot">
        <color indexed="17"/>
      </bottom>
    </border>
    <border>
      <left style="thin"/>
      <right>
        <color indexed="63"/>
      </right>
      <top style="mediumDashDotDot">
        <color indexed="17"/>
      </top>
      <bottom style="medium">
        <color indexed="17"/>
      </bottom>
    </border>
    <border>
      <left>
        <color indexed="63"/>
      </left>
      <right style="thin"/>
      <top style="mediumDashDotDot">
        <color indexed="17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DashDotDot">
        <color indexed="17"/>
      </bottom>
    </border>
    <border>
      <left>
        <color indexed="63"/>
      </left>
      <right>
        <color indexed="63"/>
      </right>
      <top style="mediumDashDotDot">
        <color indexed="17"/>
      </top>
      <bottom style="medium">
        <color indexed="17"/>
      </bottom>
    </border>
    <border>
      <left style="thin"/>
      <right style="thin">
        <color indexed="8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/>
      <right style="medium">
        <color indexed="21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28" fillId="2" borderId="2" xfId="0" applyNumberFormat="1" applyFont="1" applyFill="1" applyBorder="1" applyAlignment="1">
      <alignment/>
    </xf>
    <xf numFmtId="0" fontId="29" fillId="3" borderId="3" xfId="0" applyFont="1" applyFill="1" applyBorder="1" applyAlignment="1">
      <alignment horizontal="center"/>
    </xf>
    <xf numFmtId="0" fontId="29" fillId="3" borderId="4" xfId="0" applyFont="1" applyFill="1" applyBorder="1" applyAlignment="1">
      <alignment horizontal="left"/>
    </xf>
    <xf numFmtId="0" fontId="29" fillId="3" borderId="3" xfId="0" applyFont="1" applyFill="1" applyBorder="1" applyAlignment="1">
      <alignment horizontal="left"/>
    </xf>
    <xf numFmtId="0" fontId="28" fillId="3" borderId="0" xfId="0" applyFont="1" applyFill="1" applyBorder="1" applyAlignment="1" applyProtection="1">
      <alignment/>
      <protection/>
    </xf>
    <xf numFmtId="0" fontId="28" fillId="2" borderId="0" xfId="0" applyFont="1" applyFill="1" applyBorder="1" applyAlignment="1" applyProtection="1">
      <alignment horizontal="center"/>
      <protection/>
    </xf>
    <xf numFmtId="0" fontId="28" fillId="2" borderId="0" xfId="0" applyFont="1" applyFill="1" applyBorder="1" applyAlignment="1" applyProtection="1">
      <alignment/>
      <protection/>
    </xf>
    <xf numFmtId="0" fontId="28" fillId="3" borderId="5" xfId="0" applyFont="1" applyFill="1" applyBorder="1" applyAlignment="1" applyProtection="1">
      <alignment/>
      <protection/>
    </xf>
    <xf numFmtId="0" fontId="28" fillId="2" borderId="5" xfId="0" applyFont="1" applyFill="1" applyBorder="1" applyAlignment="1" applyProtection="1">
      <alignment/>
      <protection/>
    </xf>
    <xf numFmtId="0" fontId="0" fillId="0" borderId="6" xfId="0" applyFont="1" applyBorder="1" applyAlignment="1">
      <alignment/>
    </xf>
    <xf numFmtId="0" fontId="28" fillId="3" borderId="7" xfId="0" applyFont="1" applyFill="1" applyBorder="1" applyAlignment="1" applyProtection="1">
      <alignment horizontal="center"/>
      <protection/>
    </xf>
    <xf numFmtId="0" fontId="28" fillId="3" borderId="8" xfId="0" applyFont="1" applyFill="1" applyBorder="1" applyAlignment="1" applyProtection="1">
      <alignment/>
      <protection/>
    </xf>
    <xf numFmtId="0" fontId="28" fillId="3" borderId="9" xfId="0" applyFont="1" applyFill="1" applyBorder="1" applyAlignment="1" applyProtection="1">
      <alignment/>
      <protection/>
    </xf>
    <xf numFmtId="0" fontId="28" fillId="2" borderId="2" xfId="0" applyFont="1" applyFill="1" applyBorder="1" applyAlignment="1" applyProtection="1">
      <alignment horizontal="center"/>
      <protection/>
    </xf>
    <xf numFmtId="0" fontId="28" fillId="3" borderId="2" xfId="0" applyFont="1" applyFill="1" applyBorder="1" applyAlignment="1" applyProtection="1">
      <alignment horizontal="center"/>
      <protection/>
    </xf>
    <xf numFmtId="0" fontId="29" fillId="3" borderId="10" xfId="0" applyFont="1" applyFill="1" applyBorder="1" applyAlignment="1">
      <alignment horizontal="center"/>
    </xf>
    <xf numFmtId="0" fontId="28" fillId="2" borderId="11" xfId="0" applyFont="1" applyFill="1" applyBorder="1" applyAlignment="1" applyProtection="1">
      <alignment horizontal="center"/>
      <protection/>
    </xf>
    <xf numFmtId="0" fontId="28" fillId="2" borderId="6" xfId="0" applyFont="1" applyFill="1" applyBorder="1" applyAlignment="1" applyProtection="1">
      <alignment/>
      <protection/>
    </xf>
    <xf numFmtId="0" fontId="28" fillId="2" borderId="12" xfId="0" applyFont="1" applyFill="1" applyBorder="1" applyAlignment="1" applyProtection="1">
      <alignment/>
      <protection/>
    </xf>
    <xf numFmtId="2" fontId="28" fillId="2" borderId="0" xfId="0" applyNumberFormat="1" applyFont="1" applyFill="1" applyBorder="1" applyAlignment="1">
      <alignment/>
    </xf>
    <xf numFmtId="0" fontId="28" fillId="3" borderId="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2" fontId="28" fillId="3" borderId="5" xfId="0" applyNumberFormat="1" applyFont="1" applyFill="1" applyBorder="1" applyAlignment="1">
      <alignment/>
    </xf>
    <xf numFmtId="2" fontId="28" fillId="2" borderId="5" xfId="0" applyNumberFormat="1" applyFont="1" applyFill="1" applyBorder="1" applyAlignment="1">
      <alignment/>
    </xf>
    <xf numFmtId="0" fontId="28" fillId="3" borderId="8" xfId="0" applyFont="1" applyFill="1" applyBorder="1" applyAlignment="1" applyProtection="1">
      <alignment horizontal="center"/>
      <protection/>
    </xf>
    <xf numFmtId="0" fontId="28" fillId="3" borderId="0" xfId="0" applyFont="1" applyFill="1" applyBorder="1" applyAlignment="1" applyProtection="1">
      <alignment horizontal="center"/>
      <protection/>
    </xf>
    <xf numFmtId="0" fontId="28" fillId="2" borderId="6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" fontId="0" fillId="0" borderId="14" xfId="0" applyNumberFormat="1" applyFont="1" applyBorder="1" applyAlignment="1">
      <alignment horizontal="center"/>
    </xf>
    <xf numFmtId="2" fontId="8" fillId="3" borderId="15" xfId="0" applyNumberFormat="1" applyFont="1" applyFill="1" applyBorder="1" applyAlignment="1" applyProtection="1">
      <alignment/>
      <protection/>
    </xf>
    <xf numFmtId="2" fontId="8" fillId="2" borderId="16" xfId="0" applyNumberFormat="1" applyFont="1" applyFill="1" applyBorder="1" applyAlignment="1" applyProtection="1">
      <alignment/>
      <protection/>
    </xf>
    <xf numFmtId="2" fontId="8" fillId="3" borderId="16" xfId="0" applyNumberFormat="1" applyFont="1" applyFill="1" applyBorder="1" applyAlignment="1" applyProtection="1">
      <alignment/>
      <protection/>
    </xf>
    <xf numFmtId="2" fontId="8" fillId="2" borderId="13" xfId="0" applyNumberFormat="1" applyFont="1" applyFill="1" applyBorder="1" applyAlignment="1" applyProtection="1">
      <alignment/>
      <protection/>
    </xf>
    <xf numFmtId="2" fontId="8" fillId="3" borderId="17" xfId="0" applyNumberFormat="1" applyFont="1" applyFill="1" applyBorder="1" applyAlignment="1" applyProtection="1">
      <alignment/>
      <protection/>
    </xf>
    <xf numFmtId="2" fontId="8" fillId="2" borderId="18" xfId="0" applyNumberFormat="1" applyFont="1" applyFill="1" applyBorder="1" applyAlignment="1" applyProtection="1">
      <alignment/>
      <protection/>
    </xf>
    <xf numFmtId="2" fontId="8" fillId="3" borderId="18" xfId="0" applyNumberFormat="1" applyFont="1" applyFill="1" applyBorder="1" applyAlignment="1" applyProtection="1">
      <alignment/>
      <protection/>
    </xf>
    <xf numFmtId="0" fontId="28" fillId="3" borderId="12" xfId="0" applyFont="1" applyFill="1" applyBorder="1" applyAlignment="1" applyProtection="1">
      <alignment/>
      <protection/>
    </xf>
    <xf numFmtId="1" fontId="5" fillId="4" borderId="19" xfId="0" applyNumberFormat="1" applyFont="1" applyFill="1" applyBorder="1" applyAlignment="1" applyProtection="1">
      <alignment horizontal="center"/>
      <protection/>
    </xf>
    <xf numFmtId="2" fontId="5" fillId="4" borderId="11" xfId="0" applyNumberFormat="1" applyFont="1" applyFill="1" applyBorder="1" applyAlignment="1" applyProtection="1">
      <alignment horizontal="center"/>
      <protection/>
    </xf>
    <xf numFmtId="0" fontId="29" fillId="3" borderId="0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/>
    </xf>
    <xf numFmtId="0" fontId="29" fillId="5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9" fillId="3" borderId="0" xfId="0" applyFont="1" applyFill="1" applyBorder="1" applyAlignment="1" applyProtection="1">
      <alignment horizontal="center"/>
      <protection/>
    </xf>
    <xf numFmtId="0" fontId="29" fillId="3" borderId="22" xfId="0" applyFont="1" applyFill="1" applyBorder="1" applyAlignment="1" applyProtection="1">
      <alignment horizontal="left"/>
      <protection/>
    </xf>
    <xf numFmtId="0" fontId="29" fillId="3" borderId="23" xfId="0" applyFont="1" applyFill="1" applyBorder="1" applyAlignment="1" applyProtection="1">
      <alignment horizontal="center"/>
      <protection/>
    </xf>
    <xf numFmtId="0" fontId="29" fillId="3" borderId="3" xfId="0" applyFont="1" applyFill="1" applyBorder="1" applyAlignment="1" applyProtection="1">
      <alignment horizontal="center"/>
      <protection/>
    </xf>
    <xf numFmtId="0" fontId="29" fillId="3" borderId="24" xfId="0" applyFont="1" applyFill="1" applyBorder="1" applyAlignment="1" applyProtection="1">
      <alignment horizontal="center"/>
      <protection/>
    </xf>
    <xf numFmtId="0" fontId="29" fillId="3" borderId="4" xfId="0" applyFont="1" applyFill="1" applyBorder="1" applyAlignment="1" applyProtection="1">
      <alignment horizontal="center"/>
      <protection/>
    </xf>
    <xf numFmtId="0" fontId="29" fillId="3" borderId="25" xfId="0" applyFont="1" applyFill="1" applyBorder="1" applyAlignment="1" applyProtection="1">
      <alignment horizontal="center"/>
      <protection/>
    </xf>
    <xf numFmtId="0" fontId="29" fillId="3" borderId="26" xfId="0" applyFont="1" applyFill="1" applyBorder="1" applyAlignment="1" applyProtection="1">
      <alignment horizontal="center"/>
      <protection/>
    </xf>
    <xf numFmtId="0" fontId="29" fillId="3" borderId="27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6" xfId="0" applyBorder="1" applyAlignment="1">
      <alignment/>
    </xf>
    <xf numFmtId="0" fontId="3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8" xfId="0" applyFont="1" applyFill="1" applyBorder="1" applyAlignment="1" applyProtection="1">
      <alignment horizontal="center"/>
      <protection/>
    </xf>
    <xf numFmtId="0" fontId="0" fillId="3" borderId="29" xfId="0" applyFont="1" applyFill="1" applyBorder="1" applyAlignment="1" applyProtection="1">
      <alignment horizontal="center"/>
      <protection/>
    </xf>
    <xf numFmtId="0" fontId="0" fillId="2" borderId="28" xfId="0" applyFont="1" applyFill="1" applyBorder="1" applyAlignment="1" applyProtection="1">
      <alignment horizontal="center"/>
      <protection/>
    </xf>
    <xf numFmtId="0" fontId="0" fillId="2" borderId="29" xfId="0" applyFont="1" applyFill="1" applyBorder="1" applyAlignment="1" applyProtection="1">
      <alignment horizontal="center"/>
      <protection/>
    </xf>
    <xf numFmtId="1" fontId="5" fillId="4" borderId="28" xfId="0" applyNumberFormat="1" applyFont="1" applyFill="1" applyBorder="1" applyAlignment="1" applyProtection="1">
      <alignment horizontal="center"/>
      <protection locked="0"/>
    </xf>
    <xf numFmtId="0" fontId="0" fillId="3" borderId="30" xfId="0" applyFont="1" applyFill="1" applyBorder="1" applyAlignment="1" applyProtection="1">
      <alignment horizontal="center"/>
      <protection/>
    </xf>
    <xf numFmtId="0" fontId="0" fillId="3" borderId="31" xfId="0" applyFont="1" applyFill="1" applyBorder="1" applyAlignment="1" applyProtection="1">
      <alignment horizontal="center"/>
      <protection/>
    </xf>
    <xf numFmtId="0" fontId="0" fillId="2" borderId="32" xfId="0" applyFont="1" applyFill="1" applyBorder="1" applyAlignment="1" applyProtection="1">
      <alignment horizontal="center"/>
      <protection/>
    </xf>
    <xf numFmtId="0" fontId="0" fillId="2" borderId="33" xfId="0" applyFont="1" applyFill="1" applyBorder="1" applyAlignment="1" applyProtection="1">
      <alignment horizontal="center"/>
      <protection/>
    </xf>
    <xf numFmtId="0" fontId="0" fillId="3" borderId="34" xfId="0" applyFont="1" applyFill="1" applyBorder="1" applyAlignment="1" applyProtection="1">
      <alignment horizontal="center"/>
      <protection/>
    </xf>
    <xf numFmtId="0" fontId="0" fillId="3" borderId="35" xfId="0" applyFont="1" applyFill="1" applyBorder="1" applyAlignment="1" applyProtection="1">
      <alignment horizontal="center"/>
      <protection/>
    </xf>
    <xf numFmtId="1" fontId="5" fillId="4" borderId="34" xfId="0" applyNumberFormat="1" applyFont="1" applyFill="1" applyBorder="1" applyAlignment="1" applyProtection="1">
      <alignment horizontal="center"/>
      <protection locked="0"/>
    </xf>
    <xf numFmtId="1" fontId="5" fillId="4" borderId="30" xfId="0" applyNumberFormat="1" applyFont="1" applyFill="1" applyBorder="1" applyAlignment="1" applyProtection="1">
      <alignment horizontal="center"/>
      <protection locked="0"/>
    </xf>
    <xf numFmtId="1" fontId="5" fillId="4" borderId="32" xfId="0" applyNumberFormat="1" applyFont="1" applyFill="1" applyBorder="1" applyAlignment="1" applyProtection="1">
      <alignment horizontal="center"/>
      <protection locked="0"/>
    </xf>
    <xf numFmtId="0" fontId="28" fillId="2" borderId="36" xfId="0" applyFont="1" applyFill="1" applyBorder="1" applyAlignment="1" applyProtection="1">
      <alignment horizontal="left"/>
      <protection/>
    </xf>
    <xf numFmtId="2" fontId="5" fillId="4" borderId="37" xfId="0" applyNumberFormat="1" applyFont="1" applyFill="1" applyBorder="1" applyAlignment="1" applyProtection="1">
      <alignment horizontal="center"/>
      <protection/>
    </xf>
    <xf numFmtId="1" fontId="5" fillId="4" borderId="38" xfId="0" applyNumberFormat="1" applyFont="1" applyFill="1" applyBorder="1" applyAlignment="1" applyProtection="1">
      <alignment horizontal="center"/>
      <protection/>
    </xf>
    <xf numFmtId="2" fontId="5" fillId="4" borderId="39" xfId="0" applyNumberFormat="1" applyFont="1" applyFill="1" applyBorder="1" applyAlignment="1" applyProtection="1">
      <alignment horizontal="center"/>
      <protection/>
    </xf>
    <xf numFmtId="1" fontId="5" fillId="4" borderId="36" xfId="0" applyNumberFormat="1" applyFont="1" applyFill="1" applyBorder="1" applyAlignment="1" applyProtection="1">
      <alignment horizontal="center"/>
      <protection/>
    </xf>
    <xf numFmtId="0" fontId="0" fillId="0" borderId="4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1" fillId="5" borderId="41" xfId="0" applyFont="1" applyFill="1" applyBorder="1" applyAlignment="1">
      <alignment horizontal="center"/>
    </xf>
    <xf numFmtId="0" fontId="1" fillId="5" borderId="42" xfId="0" applyFont="1" applyFill="1" applyBorder="1" applyAlignment="1">
      <alignment horizontal="center"/>
    </xf>
    <xf numFmtId="0" fontId="1" fillId="5" borderId="43" xfId="0" applyFont="1" applyFill="1" applyBorder="1" applyAlignment="1">
      <alignment horizontal="center"/>
    </xf>
    <xf numFmtId="0" fontId="1" fillId="5" borderId="44" xfId="0" applyFont="1" applyFill="1" applyBorder="1" applyAlignment="1">
      <alignment horizontal="center"/>
    </xf>
    <xf numFmtId="0" fontId="1" fillId="5" borderId="45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" fillId="5" borderId="47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9" applyNumberFormat="1" applyAlignment="1">
      <alignment/>
    </xf>
    <xf numFmtId="0" fontId="0" fillId="6" borderId="1" xfId="0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8" fillId="5" borderId="49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" fillId="5" borderId="5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0" fillId="6" borderId="51" xfId="0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0" xfId="0" applyFont="1" applyBorder="1" applyAlignment="1">
      <alignment/>
    </xf>
    <xf numFmtId="0" fontId="0" fillId="6" borderId="53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54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34" fillId="0" borderId="55" xfId="0" applyFont="1" applyBorder="1" applyAlignment="1">
      <alignment horizontal="center"/>
    </xf>
    <xf numFmtId="0" fontId="0" fillId="0" borderId="55" xfId="0" applyFont="1" applyBorder="1" applyAlignment="1">
      <alignment/>
    </xf>
    <xf numFmtId="0" fontId="0" fillId="6" borderId="56" xfId="0" applyFont="1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54" xfId="0" applyFont="1" applyBorder="1" applyAlignment="1">
      <alignment horizontal="center"/>
    </xf>
    <xf numFmtId="0" fontId="0" fillId="6" borderId="57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 horizontal="center"/>
    </xf>
    <xf numFmtId="2" fontId="0" fillId="2" borderId="2" xfId="0" applyNumberFormat="1" applyFont="1" applyFill="1" applyBorder="1" applyAlignment="1">
      <alignment horizontal="right"/>
    </xf>
    <xf numFmtId="2" fontId="0" fillId="2" borderId="0" xfId="0" applyNumberFormat="1" applyFont="1" applyFill="1" applyBorder="1" applyAlignment="1">
      <alignment horizontal="right"/>
    </xf>
    <xf numFmtId="2" fontId="0" fillId="2" borderId="5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2" fontId="0" fillId="2" borderId="2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2" fontId="0" fillId="2" borderId="5" xfId="0" applyNumberFormat="1" applyFont="1" applyFill="1" applyBorder="1" applyAlignment="1">
      <alignment/>
    </xf>
    <xf numFmtId="2" fontId="0" fillId="3" borderId="2" xfId="0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2" fontId="0" fillId="3" borderId="5" xfId="0" applyNumberFormat="1" applyFont="1" applyFill="1" applyBorder="1" applyAlignment="1">
      <alignment/>
    </xf>
    <xf numFmtId="0" fontId="8" fillId="5" borderId="58" xfId="0" applyFont="1" applyFill="1" applyBorder="1" applyAlignment="1">
      <alignment horizontal="center"/>
    </xf>
    <xf numFmtId="0" fontId="8" fillId="3" borderId="59" xfId="0" applyFont="1" applyFill="1" applyBorder="1" applyAlignment="1">
      <alignment/>
    </xf>
    <xf numFmtId="0" fontId="29" fillId="3" borderId="58" xfId="0" applyFont="1" applyFill="1" applyBorder="1" applyAlignment="1">
      <alignment horizontal="center"/>
    </xf>
    <xf numFmtId="0" fontId="29" fillId="3" borderId="59" xfId="0" applyFont="1" applyFill="1" applyBorder="1" applyAlignment="1">
      <alignment horizontal="center"/>
    </xf>
    <xf numFmtId="0" fontId="29" fillId="3" borderId="60" xfId="0" applyFont="1" applyFill="1" applyBorder="1" applyAlignment="1">
      <alignment horizontal="center"/>
    </xf>
    <xf numFmtId="0" fontId="29" fillId="3" borderId="1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2" fillId="7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8" fillId="7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37" fillId="3" borderId="8" xfId="0" applyFont="1" applyFill="1" applyBorder="1" applyAlignment="1">
      <alignment/>
    </xf>
    <xf numFmtId="0" fontId="30" fillId="3" borderId="8" xfId="0" applyFont="1" applyFill="1" applyBorder="1" applyAlignment="1">
      <alignment horizontal="center"/>
    </xf>
    <xf numFmtId="0" fontId="30" fillId="3" borderId="7" xfId="0" applyFont="1" applyFill="1" applyBorder="1" applyAlignment="1">
      <alignment horizontal="center"/>
    </xf>
    <xf numFmtId="0" fontId="30" fillId="3" borderId="9" xfId="0" applyFont="1" applyFill="1" applyBorder="1" applyAlignment="1">
      <alignment horizontal="center"/>
    </xf>
    <xf numFmtId="0" fontId="30" fillId="3" borderId="17" xfId="0" applyFont="1" applyFill="1" applyBorder="1" applyAlignment="1">
      <alignment horizontal="center"/>
    </xf>
    <xf numFmtId="0" fontId="37" fillId="3" borderId="7" xfId="0" applyFont="1" applyFill="1" applyBorder="1" applyAlignment="1">
      <alignment/>
    </xf>
    <xf numFmtId="0" fontId="8" fillId="3" borderId="58" xfId="0" applyFont="1" applyFill="1" applyBorder="1" applyAlignment="1">
      <alignment/>
    </xf>
    <xf numFmtId="0" fontId="8" fillId="3" borderId="60" xfId="0" applyFont="1" applyFill="1" applyBorder="1" applyAlignment="1">
      <alignment/>
    </xf>
    <xf numFmtId="0" fontId="38" fillId="7" borderId="1" xfId="0" applyFont="1" applyFill="1" applyBorder="1" applyAlignment="1">
      <alignment/>
    </xf>
    <xf numFmtId="0" fontId="23" fillId="5" borderId="17" xfId="0" applyFont="1" applyFill="1" applyBorder="1" applyAlignment="1">
      <alignment horizontal="center"/>
    </xf>
    <xf numFmtId="0" fontId="23" fillId="5" borderId="41" xfId="0" applyFont="1" applyFill="1" applyBorder="1" applyAlignment="1">
      <alignment horizontal="center"/>
    </xf>
    <xf numFmtId="0" fontId="23" fillId="5" borderId="42" xfId="0" applyFont="1" applyFill="1" applyBorder="1" applyAlignment="1">
      <alignment horizontal="center"/>
    </xf>
    <xf numFmtId="0" fontId="23" fillId="5" borderId="43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9" fillId="3" borderId="59" xfId="0" applyFont="1" applyFill="1" applyBorder="1" applyAlignment="1" applyProtection="1">
      <alignment horizontal="left"/>
      <protection/>
    </xf>
    <xf numFmtId="0" fontId="29" fillId="3" borderId="60" xfId="0" applyFont="1" applyFill="1" applyBorder="1" applyAlignment="1" applyProtection="1">
      <alignment horizontal="center"/>
      <protection/>
    </xf>
    <xf numFmtId="0" fontId="29" fillId="3" borderId="58" xfId="0" applyFont="1" applyFill="1" applyBorder="1" applyAlignment="1" applyProtection="1">
      <alignment horizontal="left"/>
      <protection/>
    </xf>
    <xf numFmtId="0" fontId="29" fillId="3" borderId="59" xfId="0" applyFont="1" applyFill="1" applyBorder="1" applyAlignment="1" applyProtection="1">
      <alignment horizontal="center"/>
      <protection/>
    </xf>
    <xf numFmtId="0" fontId="29" fillId="3" borderId="50" xfId="0" applyFont="1" applyFill="1" applyBorder="1" applyAlignment="1">
      <alignment horizontal="center"/>
    </xf>
    <xf numFmtId="0" fontId="20" fillId="0" borderId="6" xfId="0" applyFont="1" applyBorder="1" applyAlignment="1" applyProtection="1">
      <alignment/>
      <protection hidden="1"/>
    </xf>
    <xf numFmtId="2" fontId="5" fillId="4" borderId="34" xfId="0" applyNumberFormat="1" applyFont="1" applyFill="1" applyBorder="1" applyAlignment="1" applyProtection="1">
      <alignment horizontal="center"/>
      <protection locked="0"/>
    </xf>
    <xf numFmtId="2" fontId="8" fillId="9" borderId="34" xfId="0" applyNumberFormat="1" applyFont="1" applyFill="1" applyBorder="1" applyAlignment="1" applyProtection="1">
      <alignment horizontal="center"/>
      <protection locked="0"/>
    </xf>
    <xf numFmtId="2" fontId="5" fillId="4" borderId="28" xfId="0" applyNumberFormat="1" applyFont="1" applyFill="1" applyBorder="1" applyAlignment="1" applyProtection="1">
      <alignment horizontal="center"/>
      <protection locked="0"/>
    </xf>
    <xf numFmtId="2" fontId="8" fillId="9" borderId="28" xfId="0" applyNumberFormat="1" applyFont="1" applyFill="1" applyBorder="1" applyAlignment="1" applyProtection="1">
      <alignment horizontal="center"/>
      <protection locked="0"/>
    </xf>
    <xf numFmtId="2" fontId="8" fillId="9" borderId="61" xfId="0" applyNumberFormat="1" applyFont="1" applyFill="1" applyBorder="1" applyAlignment="1" applyProtection="1">
      <alignment horizontal="center"/>
      <protection locked="0"/>
    </xf>
    <xf numFmtId="0" fontId="0" fillId="0" borderId="62" xfId="0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 horizontal="center"/>
    </xf>
    <xf numFmtId="0" fontId="0" fillId="0" borderId="63" xfId="0" applyBorder="1" applyAlignment="1">
      <alignment/>
    </xf>
    <xf numFmtId="0" fontId="27" fillId="0" borderId="63" xfId="0" applyFont="1" applyBorder="1" applyAlignment="1">
      <alignment horizontal="center"/>
    </xf>
    <xf numFmtId="0" fontId="26" fillId="0" borderId="63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27" fillId="0" borderId="62" xfId="0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0" fontId="34" fillId="0" borderId="64" xfId="0" applyFont="1" applyBorder="1" applyAlignment="1">
      <alignment horizontal="center"/>
    </xf>
    <xf numFmtId="0" fontId="0" fillId="0" borderId="64" xfId="0" applyBorder="1" applyAlignment="1">
      <alignment/>
    </xf>
    <xf numFmtId="0" fontId="0" fillId="0" borderId="64" xfId="0" applyFont="1" applyBorder="1" applyAlignment="1">
      <alignment horizontal="center"/>
    </xf>
    <xf numFmtId="0" fontId="22" fillId="7" borderId="1" xfId="0" applyFont="1" applyFill="1" applyBorder="1" applyAlignment="1">
      <alignment horizontal="center"/>
    </xf>
    <xf numFmtId="2" fontId="28" fillId="2" borderId="32" xfId="0" applyNumberFormat="1" applyFont="1" applyFill="1" applyBorder="1" applyAlignment="1" applyProtection="1">
      <alignment/>
      <protection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13" xfId="0" applyFont="1" applyBorder="1" applyAlignment="1" applyProtection="1">
      <alignment horizontal="center"/>
      <protection/>
    </xf>
    <xf numFmtId="0" fontId="28" fillId="2" borderId="38" xfId="0" applyFont="1" applyFill="1" applyBorder="1" applyAlignment="1" applyProtection="1">
      <alignment horizontal="left"/>
      <protection/>
    </xf>
    <xf numFmtId="0" fontId="28" fillId="0" borderId="62" xfId="0" applyFont="1" applyBorder="1" applyAlignment="1">
      <alignment horizontal="center"/>
    </xf>
    <xf numFmtId="0" fontId="28" fillId="0" borderId="62" xfId="0" applyFont="1" applyBorder="1" applyAlignment="1">
      <alignment/>
    </xf>
    <xf numFmtId="0" fontId="28" fillId="0" borderId="63" xfId="0" applyFont="1" applyBorder="1" applyAlignment="1">
      <alignment horizontal="center"/>
    </xf>
    <xf numFmtId="0" fontId="28" fillId="0" borderId="63" xfId="0" applyFont="1" applyBorder="1" applyAlignment="1">
      <alignment/>
    </xf>
    <xf numFmtId="0" fontId="0" fillId="0" borderId="65" xfId="0" applyBorder="1" applyAlignment="1">
      <alignment horizontal="center"/>
    </xf>
    <xf numFmtId="0" fontId="0" fillId="0" borderId="65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34" xfId="0" applyBorder="1" applyAlignment="1">
      <alignment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28" fillId="0" borderId="68" xfId="0" applyFont="1" applyBorder="1" applyAlignment="1">
      <alignment/>
    </xf>
    <xf numFmtId="0" fontId="28" fillId="0" borderId="68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0" fillId="0" borderId="0" xfId="0" applyFont="1" applyBorder="1" applyAlignment="1" applyProtection="1">
      <alignment/>
      <protection hidden="1"/>
    </xf>
    <xf numFmtId="0" fontId="29" fillId="3" borderId="7" xfId="0" applyFont="1" applyFill="1" applyBorder="1" applyAlignment="1">
      <alignment horizontal="center"/>
    </xf>
    <xf numFmtId="0" fontId="29" fillId="3" borderId="8" xfId="0" applyFont="1" applyFill="1" applyBorder="1" applyAlignment="1">
      <alignment horizontal="center"/>
    </xf>
    <xf numFmtId="0" fontId="29" fillId="3" borderId="9" xfId="0" applyFont="1" applyFill="1" applyBorder="1" applyAlignment="1">
      <alignment horizontal="center"/>
    </xf>
    <xf numFmtId="0" fontId="29" fillId="3" borderId="7" xfId="0" applyFont="1" applyFill="1" applyBorder="1" applyAlignment="1">
      <alignment horizontal="left"/>
    </xf>
    <xf numFmtId="0" fontId="29" fillId="3" borderId="8" xfId="0" applyFont="1" applyFill="1" applyBorder="1" applyAlignment="1" applyProtection="1">
      <alignment horizontal="center"/>
      <protection locked="0"/>
    </xf>
    <xf numFmtId="0" fontId="0" fillId="6" borderId="69" xfId="0" applyFill="1" applyBorder="1" applyAlignment="1">
      <alignment/>
    </xf>
    <xf numFmtId="0" fontId="28" fillId="2" borderId="70" xfId="0" applyFont="1" applyFill="1" applyBorder="1" applyAlignment="1" applyProtection="1">
      <alignment horizontal="center"/>
      <protection/>
    </xf>
    <xf numFmtId="0" fontId="0" fillId="6" borderId="71" xfId="0" applyFill="1" applyBorder="1" applyAlignment="1">
      <alignment/>
    </xf>
    <xf numFmtId="0" fontId="28" fillId="2" borderId="72" xfId="0" applyFont="1" applyFill="1" applyBorder="1" applyAlignment="1" applyProtection="1">
      <alignment horizontal="center"/>
      <protection/>
    </xf>
    <xf numFmtId="0" fontId="28" fillId="2" borderId="73" xfId="0" applyFont="1" applyFill="1" applyBorder="1" applyAlignment="1" applyProtection="1">
      <alignment horizontal="center"/>
      <protection/>
    </xf>
    <xf numFmtId="0" fontId="0" fillId="6" borderId="74" xfId="0" applyFill="1" applyBorder="1" applyAlignment="1">
      <alignment/>
    </xf>
    <xf numFmtId="0" fontId="0" fillId="3" borderId="34" xfId="0" applyFont="1" applyFill="1" applyBorder="1" applyAlignment="1" applyProtection="1">
      <alignment horizontal="left"/>
      <protection/>
    </xf>
    <xf numFmtId="0" fontId="0" fillId="2" borderId="28" xfId="0" applyFont="1" applyFill="1" applyBorder="1" applyAlignment="1" applyProtection="1">
      <alignment horizontal="left"/>
      <protection/>
    </xf>
    <xf numFmtId="0" fontId="0" fillId="3" borderId="28" xfId="0" applyFont="1" applyFill="1" applyBorder="1" applyAlignment="1" applyProtection="1">
      <alignment horizontal="left"/>
      <protection/>
    </xf>
    <xf numFmtId="0" fontId="0" fillId="2" borderId="32" xfId="0" applyFont="1" applyFill="1" applyBorder="1" applyAlignment="1" applyProtection="1">
      <alignment horizontal="left"/>
      <protection/>
    </xf>
    <xf numFmtId="0" fontId="0" fillId="3" borderId="30" xfId="0" applyFont="1" applyFill="1" applyBorder="1" applyAlignment="1" applyProtection="1">
      <alignment horizontal="left"/>
      <protection/>
    </xf>
    <xf numFmtId="2" fontId="28" fillId="2" borderId="28" xfId="0" applyNumberFormat="1" applyFont="1" applyFill="1" applyBorder="1" applyAlignment="1" applyProtection="1">
      <alignment/>
      <protection/>
    </xf>
    <xf numFmtId="0" fontId="0" fillId="0" borderId="75" xfId="0" applyBorder="1" applyAlignment="1">
      <alignment/>
    </xf>
    <xf numFmtId="0" fontId="29" fillId="5" borderId="1" xfId="0" applyFont="1" applyFill="1" applyBorder="1" applyAlignment="1">
      <alignment horizontal="left"/>
    </xf>
    <xf numFmtId="2" fontId="8" fillId="2" borderId="76" xfId="0" applyNumberFormat="1" applyFont="1" applyFill="1" applyBorder="1" applyAlignment="1" applyProtection="1">
      <alignment/>
      <protection/>
    </xf>
    <xf numFmtId="2" fontId="8" fillId="2" borderId="77" xfId="0" applyNumberFormat="1" applyFont="1" applyFill="1" applyBorder="1" applyAlignment="1" applyProtection="1">
      <alignment/>
      <protection/>
    </xf>
    <xf numFmtId="2" fontId="8" fillId="2" borderId="78" xfId="0" applyNumberFormat="1" applyFont="1" applyFill="1" applyBorder="1" applyAlignment="1" applyProtection="1">
      <alignment/>
      <protection/>
    </xf>
    <xf numFmtId="1" fontId="5" fillId="2" borderId="79" xfId="0" applyNumberFormat="1" applyFont="1" applyFill="1" applyBorder="1" applyAlignment="1" applyProtection="1">
      <alignment horizontal="center"/>
      <protection/>
    </xf>
    <xf numFmtId="1" fontId="5" fillId="2" borderId="80" xfId="0" applyNumberFormat="1" applyFont="1" applyFill="1" applyBorder="1" applyAlignment="1" applyProtection="1">
      <alignment horizontal="center"/>
      <protection/>
    </xf>
    <xf numFmtId="1" fontId="5" fillId="2" borderId="81" xfId="0" applyNumberFormat="1" applyFont="1" applyFill="1" applyBorder="1" applyAlignment="1" applyProtection="1">
      <alignment horizontal="center"/>
      <protection/>
    </xf>
    <xf numFmtId="0" fontId="28" fillId="2" borderId="82" xfId="0" applyFont="1" applyFill="1" applyBorder="1" applyAlignment="1" applyProtection="1">
      <alignment/>
      <protection/>
    </xf>
    <xf numFmtId="0" fontId="28" fillId="2" borderId="83" xfId="0" applyFont="1" applyFill="1" applyBorder="1" applyAlignment="1" applyProtection="1">
      <alignment/>
      <protection/>
    </xf>
    <xf numFmtId="0" fontId="28" fillId="2" borderId="77" xfId="0" applyFont="1" applyFill="1" applyBorder="1" applyAlignment="1" applyProtection="1">
      <alignment horizontal="center"/>
      <protection/>
    </xf>
    <xf numFmtId="0" fontId="28" fillId="2" borderId="78" xfId="0" applyFont="1" applyFill="1" applyBorder="1" applyAlignment="1" applyProtection="1">
      <alignment horizontal="center"/>
      <protection/>
    </xf>
    <xf numFmtId="1" fontId="5" fillId="2" borderId="84" xfId="0" applyNumberFormat="1" applyFont="1" applyFill="1" applyBorder="1" applyAlignment="1" applyProtection="1">
      <alignment horizontal="center"/>
      <protection/>
    </xf>
    <xf numFmtId="1" fontId="5" fillId="2" borderId="85" xfId="0" applyNumberFormat="1" applyFont="1" applyFill="1" applyBorder="1" applyAlignment="1" applyProtection="1">
      <alignment horizontal="center"/>
      <protection/>
    </xf>
    <xf numFmtId="1" fontId="5" fillId="2" borderId="86" xfId="0" applyNumberFormat="1" applyFont="1" applyFill="1" applyBorder="1" applyAlignment="1" applyProtection="1">
      <alignment horizontal="center"/>
      <protection/>
    </xf>
    <xf numFmtId="2" fontId="5" fillId="2" borderId="38" xfId="0" applyNumberFormat="1" applyFont="1" applyFill="1" applyBorder="1" applyAlignment="1" applyProtection="1">
      <alignment horizontal="center"/>
      <protection/>
    </xf>
    <xf numFmtId="2" fontId="5" fillId="2" borderId="36" xfId="0" applyNumberFormat="1" applyFont="1" applyFill="1" applyBorder="1" applyAlignment="1" applyProtection="1">
      <alignment horizontal="center"/>
      <protection/>
    </xf>
    <xf numFmtId="2" fontId="5" fillId="2" borderId="87" xfId="0" applyNumberFormat="1" applyFont="1" applyFill="1" applyBorder="1" applyAlignment="1" applyProtection="1">
      <alignment horizontal="center"/>
      <protection/>
    </xf>
    <xf numFmtId="0" fontId="28" fillId="2" borderId="84" xfId="0" applyFont="1" applyFill="1" applyBorder="1" applyAlignment="1" applyProtection="1">
      <alignment horizontal="center"/>
      <protection/>
    </xf>
    <xf numFmtId="0" fontId="28" fillId="2" borderId="85" xfId="0" applyFont="1" applyFill="1" applyBorder="1" applyAlignment="1" applyProtection="1">
      <alignment horizontal="center"/>
      <protection/>
    </xf>
    <xf numFmtId="0" fontId="28" fillId="2" borderId="86" xfId="0" applyFont="1" applyFill="1" applyBorder="1" applyAlignment="1" applyProtection="1">
      <alignment horizontal="center"/>
      <protection/>
    </xf>
    <xf numFmtId="0" fontId="28" fillId="2" borderId="87" xfId="0" applyFont="1" applyFill="1" applyBorder="1" applyAlignment="1" applyProtection="1">
      <alignment horizontal="left"/>
      <protection/>
    </xf>
    <xf numFmtId="0" fontId="0" fillId="2" borderId="88" xfId="0" applyFont="1" applyFill="1" applyBorder="1" applyAlignment="1" applyProtection="1">
      <alignment horizontal="left"/>
      <protection/>
    </xf>
    <xf numFmtId="0" fontId="0" fillId="2" borderId="89" xfId="0" applyFont="1" applyFill="1" applyBorder="1" applyAlignment="1" applyProtection="1">
      <alignment horizontal="left"/>
      <protection/>
    </xf>
    <xf numFmtId="0" fontId="0" fillId="2" borderId="90" xfId="0" applyFont="1" applyFill="1" applyBorder="1" applyAlignment="1" applyProtection="1">
      <alignment horizontal="left"/>
      <protection/>
    </xf>
    <xf numFmtId="0" fontId="0" fillId="2" borderId="38" xfId="0" applyFont="1" applyFill="1" applyBorder="1" applyAlignment="1" applyProtection="1">
      <alignment horizontal="center"/>
      <protection/>
    </xf>
    <xf numFmtId="0" fontId="0" fillId="2" borderId="36" xfId="0" applyFont="1" applyFill="1" applyBorder="1" applyAlignment="1" applyProtection="1">
      <alignment horizontal="center"/>
      <protection/>
    </xf>
    <xf numFmtId="0" fontId="0" fillId="2" borderId="87" xfId="0" applyFont="1" applyFill="1" applyBorder="1" applyAlignment="1" applyProtection="1">
      <alignment horizontal="center"/>
      <protection/>
    </xf>
    <xf numFmtId="0" fontId="28" fillId="2" borderId="38" xfId="0" applyFont="1" applyFill="1" applyBorder="1" applyAlignment="1" applyProtection="1">
      <alignment horizontal="center"/>
      <protection/>
    </xf>
    <xf numFmtId="0" fontId="28" fillId="2" borderId="36" xfId="0" applyFont="1" applyFill="1" applyBorder="1" applyAlignment="1" applyProtection="1">
      <alignment horizontal="center"/>
      <protection/>
    </xf>
    <xf numFmtId="0" fontId="28" fillId="2" borderId="87" xfId="0" applyFont="1" applyFill="1" applyBorder="1" applyAlignment="1" applyProtection="1">
      <alignment horizontal="center"/>
      <protection/>
    </xf>
    <xf numFmtId="0" fontId="0" fillId="6" borderId="18" xfId="0" applyFill="1" applyBorder="1" applyAlignment="1">
      <alignment horizontal="center"/>
    </xf>
    <xf numFmtId="2" fontId="5" fillId="4" borderId="30" xfId="0" applyNumberFormat="1" applyFont="1" applyFill="1" applyBorder="1" applyAlignment="1" applyProtection="1">
      <alignment horizontal="center"/>
      <protection locked="0"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1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1" fillId="5" borderId="91" xfId="0" applyFont="1" applyFill="1" applyBorder="1" applyAlignment="1">
      <alignment horizontal="center"/>
    </xf>
    <xf numFmtId="0" fontId="18" fillId="5" borderId="92" xfId="0" applyFont="1" applyFill="1" applyBorder="1" applyAlignment="1">
      <alignment horizontal="center"/>
    </xf>
    <xf numFmtId="0" fontId="18" fillId="5" borderId="93" xfId="0" applyFont="1" applyFill="1" applyBorder="1" applyAlignment="1">
      <alignment horizontal="center"/>
    </xf>
    <xf numFmtId="0" fontId="18" fillId="5" borderId="94" xfId="0" applyFont="1" applyFill="1" applyBorder="1" applyAlignment="1">
      <alignment horizontal="center"/>
    </xf>
    <xf numFmtId="0" fontId="0" fillId="0" borderId="95" xfId="0" applyBorder="1" applyAlignment="1">
      <alignment/>
    </xf>
    <xf numFmtId="2" fontId="0" fillId="6" borderId="96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41" fillId="0" borderId="1" xfId="0" applyFont="1" applyBorder="1" applyAlignment="1">
      <alignment horizontal="center"/>
    </xf>
    <xf numFmtId="0" fontId="46" fillId="0" borderId="0" xfId="0" applyFont="1" applyAlignment="1">
      <alignment/>
    </xf>
    <xf numFmtId="0" fontId="45" fillId="3" borderId="97" xfId="0" applyFont="1" applyFill="1" applyBorder="1" applyAlignment="1">
      <alignment horizontal="center"/>
    </xf>
    <xf numFmtId="0" fontId="0" fillId="3" borderId="98" xfId="0" applyFont="1" applyFill="1" applyBorder="1" applyAlignment="1" applyProtection="1">
      <alignment horizontal="center"/>
      <protection/>
    </xf>
    <xf numFmtId="0" fontId="0" fillId="4" borderId="17" xfId="0" applyFont="1" applyFill="1" applyBorder="1" applyAlignment="1" applyProtection="1">
      <alignment horizontal="center"/>
      <protection/>
    </xf>
    <xf numFmtId="0" fontId="0" fillId="3" borderId="8" xfId="0" applyFont="1" applyFill="1" applyBorder="1" applyAlignment="1" applyProtection="1">
      <alignment horizontal="left"/>
      <protection/>
    </xf>
    <xf numFmtId="0" fontId="0" fillId="2" borderId="91" xfId="0" applyFont="1" applyFill="1" applyBorder="1" applyAlignment="1" applyProtection="1">
      <alignment horizontal="center"/>
      <protection/>
    </xf>
    <xf numFmtId="0" fontId="0" fillId="4" borderId="18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left"/>
      <protection/>
    </xf>
    <xf numFmtId="0" fontId="0" fillId="3" borderId="91" xfId="0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 horizontal="left"/>
      <protection/>
    </xf>
    <xf numFmtId="0" fontId="0" fillId="2" borderId="21" xfId="0" applyFont="1" applyFill="1" applyBorder="1" applyAlignment="1" applyProtection="1">
      <alignment horizontal="center"/>
      <protection/>
    </xf>
    <xf numFmtId="0" fontId="0" fillId="4" borderId="19" xfId="0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8" fillId="2" borderId="38" xfId="0" applyFont="1" applyFill="1" applyBorder="1" applyAlignment="1" applyProtection="1">
      <alignment horizontal="left"/>
      <protection/>
    </xf>
    <xf numFmtId="0" fontId="28" fillId="2" borderId="36" xfId="0" applyFont="1" applyFill="1" applyBorder="1" applyAlignment="1" applyProtection="1">
      <alignment horizontal="left"/>
      <protection/>
    </xf>
    <xf numFmtId="0" fontId="28" fillId="2" borderId="19" xfId="0" applyFont="1" applyFill="1" applyBorder="1" applyAlignment="1" applyProtection="1">
      <alignment horizontal="left"/>
      <protection/>
    </xf>
    <xf numFmtId="0" fontId="0" fillId="3" borderId="17" xfId="0" applyFont="1" applyFill="1" applyBorder="1" applyAlignment="1" applyProtection="1">
      <alignment horizontal="center"/>
      <protection/>
    </xf>
    <xf numFmtId="0" fontId="0" fillId="4" borderId="9" xfId="0" applyFont="1" applyFill="1" applyBorder="1" applyAlignment="1" applyProtection="1">
      <alignment horizontal="center"/>
      <protection/>
    </xf>
    <xf numFmtId="0" fontId="0" fillId="4" borderId="5" xfId="0" applyFont="1" applyFill="1" applyBorder="1" applyAlignment="1" applyProtection="1">
      <alignment horizontal="center"/>
      <protection/>
    </xf>
    <xf numFmtId="0" fontId="0" fillId="4" borderId="12" xfId="0" applyFont="1" applyFill="1" applyBorder="1" applyAlignment="1" applyProtection="1">
      <alignment horizontal="center"/>
      <protection/>
    </xf>
    <xf numFmtId="0" fontId="0" fillId="3" borderId="18" xfId="0" applyFont="1" applyFill="1" applyBorder="1" applyAlignment="1" applyProtection="1">
      <alignment horizontal="center"/>
      <protection/>
    </xf>
    <xf numFmtId="0" fontId="0" fillId="2" borderId="18" xfId="0" applyFont="1" applyFill="1" applyBorder="1" applyAlignment="1" applyProtection="1">
      <alignment horizontal="center"/>
      <protection/>
    </xf>
    <xf numFmtId="0" fontId="0" fillId="2" borderId="14" xfId="0" applyFont="1" applyFill="1" applyBorder="1" applyAlignment="1" applyProtection="1">
      <alignment horizontal="center"/>
      <protection/>
    </xf>
    <xf numFmtId="0" fontId="0" fillId="9" borderId="20" xfId="0" applyFont="1" applyFill="1" applyBorder="1" applyAlignment="1">
      <alignment horizontal="center"/>
    </xf>
    <xf numFmtId="0" fontId="29" fillId="5" borderId="20" xfId="0" applyFont="1" applyFill="1" applyBorder="1" applyAlignment="1">
      <alignment horizontal="right"/>
    </xf>
    <xf numFmtId="2" fontId="8" fillId="3" borderId="8" xfId="0" applyNumberFormat="1" applyFont="1" applyFill="1" applyBorder="1" applyAlignment="1" applyProtection="1">
      <alignment/>
      <protection/>
    </xf>
    <xf numFmtId="2" fontId="8" fillId="2" borderId="0" xfId="0" applyNumberFormat="1" applyFont="1" applyFill="1" applyBorder="1" applyAlignment="1" applyProtection="1">
      <alignment/>
      <protection/>
    </xf>
    <xf numFmtId="2" fontId="8" fillId="3" borderId="0" xfId="0" applyNumberFormat="1" applyFont="1" applyFill="1" applyBorder="1" applyAlignment="1" applyProtection="1">
      <alignment/>
      <protection/>
    </xf>
    <xf numFmtId="2" fontId="8" fillId="2" borderId="6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9" fillId="5" borderId="44" xfId="0" applyFont="1" applyFill="1" applyBorder="1" applyAlignment="1">
      <alignment horizontal="left"/>
    </xf>
    <xf numFmtId="0" fontId="0" fillId="5" borderId="46" xfId="0" applyFill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28" fillId="2" borderId="99" xfId="0" applyFont="1" applyFill="1" applyBorder="1" applyAlignment="1" applyProtection="1">
      <alignment horizontal="center"/>
      <protection/>
    </xf>
    <xf numFmtId="0" fontId="0" fillId="2" borderId="100" xfId="0" applyFont="1" applyFill="1" applyBorder="1" applyAlignment="1" applyProtection="1">
      <alignment horizontal="center"/>
      <protection/>
    </xf>
    <xf numFmtId="0" fontId="0" fillId="2" borderId="100" xfId="0" applyFont="1" applyFill="1" applyBorder="1" applyAlignment="1" applyProtection="1">
      <alignment horizontal="left"/>
      <protection/>
    </xf>
    <xf numFmtId="0" fontId="0" fillId="2" borderId="101" xfId="0" applyFont="1" applyFill="1" applyBorder="1" applyAlignment="1" applyProtection="1">
      <alignment horizontal="center"/>
      <protection/>
    </xf>
    <xf numFmtId="1" fontId="5" fillId="4" borderId="100" xfId="0" applyNumberFormat="1" applyFont="1" applyFill="1" applyBorder="1" applyAlignment="1" applyProtection="1">
      <alignment horizontal="center"/>
      <protection locked="0"/>
    </xf>
    <xf numFmtId="0" fontId="28" fillId="3" borderId="30" xfId="0" applyFont="1" applyFill="1" applyBorder="1" applyAlignment="1" applyProtection="1">
      <alignment horizontal="left"/>
      <protection/>
    </xf>
    <xf numFmtId="0" fontId="28" fillId="3" borderId="28" xfId="0" applyFont="1" applyFill="1" applyBorder="1" applyAlignment="1" applyProtection="1">
      <alignment horizontal="left"/>
      <protection/>
    </xf>
    <xf numFmtId="0" fontId="28" fillId="2" borderId="32" xfId="0" applyFont="1" applyFill="1" applyBorder="1" applyAlignment="1" applyProtection="1">
      <alignment horizontal="left"/>
      <protection/>
    </xf>
    <xf numFmtId="0" fontId="28" fillId="2" borderId="28" xfId="0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47" fillId="5" borderId="44" xfId="0" applyFont="1" applyFill="1" applyBorder="1" applyAlignment="1">
      <alignment/>
    </xf>
    <xf numFmtId="0" fontId="0" fillId="0" borderId="102" xfId="0" applyFont="1" applyBorder="1" applyAlignment="1">
      <alignment horizontal="center"/>
    </xf>
    <xf numFmtId="0" fontId="0" fillId="0" borderId="102" xfId="0" applyFont="1" applyBorder="1" applyAlignment="1">
      <alignment/>
    </xf>
    <xf numFmtId="0" fontId="0" fillId="0" borderId="103" xfId="0" applyFont="1" applyBorder="1" applyAlignment="1">
      <alignment horizontal="center"/>
    </xf>
    <xf numFmtId="0" fontId="0" fillId="6" borderId="5" xfId="0" applyFill="1" applyBorder="1" applyAlignment="1">
      <alignment/>
    </xf>
    <xf numFmtId="2" fontId="0" fillId="6" borderId="0" xfId="0" applyNumberFormat="1" applyFont="1" applyFill="1" applyBorder="1" applyAlignment="1">
      <alignment/>
    </xf>
    <xf numFmtId="2" fontId="0" fillId="6" borderId="2" xfId="0" applyNumberFormat="1" applyFont="1" applyFill="1" applyBorder="1" applyAlignment="1">
      <alignment/>
    </xf>
    <xf numFmtId="2" fontId="0" fillId="6" borderId="5" xfId="0" applyNumberFormat="1" applyFont="1" applyFill="1" applyBorder="1" applyAlignment="1">
      <alignment/>
    </xf>
    <xf numFmtId="0" fontId="28" fillId="2" borderId="2" xfId="0" applyFont="1" applyFill="1" applyBorder="1" applyAlignment="1">
      <alignment horizontal="left"/>
    </xf>
    <xf numFmtId="0" fontId="28" fillId="2" borderId="5" xfId="0" applyFont="1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2" fontId="28" fillId="6" borderId="5" xfId="0" applyNumberFormat="1" applyFont="1" applyFill="1" applyBorder="1" applyAlignment="1">
      <alignment/>
    </xf>
    <xf numFmtId="2" fontId="0" fillId="6" borderId="5" xfId="0" applyNumberFormat="1" applyFont="1" applyFill="1" applyBorder="1" applyAlignment="1">
      <alignment/>
    </xf>
    <xf numFmtId="0" fontId="28" fillId="0" borderId="1" xfId="0" applyFont="1" applyBorder="1" applyAlignment="1">
      <alignment horizontal="center"/>
    </xf>
    <xf numFmtId="0" fontId="0" fillId="0" borderId="104" xfId="0" applyBorder="1" applyAlignment="1">
      <alignment/>
    </xf>
    <xf numFmtId="0" fontId="0" fillId="0" borderId="61" xfId="0" applyBorder="1" applyAlignment="1">
      <alignment/>
    </xf>
    <xf numFmtId="0" fontId="29" fillId="3" borderId="2" xfId="0" applyFont="1" applyFill="1" applyBorder="1" applyAlignment="1" applyProtection="1">
      <alignment horizontal="left"/>
      <protection/>
    </xf>
    <xf numFmtId="0" fontId="29" fillId="3" borderId="58" xfId="0" applyFont="1" applyFill="1" applyBorder="1" applyAlignment="1" applyProtection="1">
      <alignment horizontal="center"/>
      <protection/>
    </xf>
    <xf numFmtId="0" fontId="29" fillId="3" borderId="105" xfId="0" applyFont="1" applyFill="1" applyBorder="1" applyAlignment="1" applyProtection="1">
      <alignment horizontal="center"/>
      <protection/>
    </xf>
    <xf numFmtId="0" fontId="0" fillId="0" borderId="106" xfId="0" applyBorder="1" applyAlignment="1">
      <alignment/>
    </xf>
    <xf numFmtId="0" fontId="29" fillId="5" borderId="1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28" fillId="0" borderId="32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5" fillId="9" borderId="107" xfId="0" applyFont="1" applyFill="1" applyBorder="1" applyAlignment="1">
      <alignment/>
    </xf>
    <xf numFmtId="0" fontId="5" fillId="9" borderId="108" xfId="0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109" xfId="0" applyFont="1" applyBorder="1" applyAlignment="1">
      <alignment horizontal="center"/>
    </xf>
    <xf numFmtId="0" fontId="0" fillId="0" borderId="109" xfId="0" applyBorder="1" applyAlignment="1">
      <alignment horizontal="center"/>
    </xf>
    <xf numFmtId="0" fontId="5" fillId="9" borderId="107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center"/>
    </xf>
    <xf numFmtId="0" fontId="22" fillId="7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/>
    </xf>
    <xf numFmtId="0" fontId="28" fillId="0" borderId="0" xfId="0" applyFont="1" applyBorder="1" applyAlignment="1">
      <alignment/>
    </xf>
    <xf numFmtId="2" fontId="5" fillId="4" borderId="32" xfId="0" applyNumberFormat="1" applyFont="1" applyFill="1" applyBorder="1" applyAlignment="1" applyProtection="1">
      <alignment horizontal="center"/>
      <protection locked="0"/>
    </xf>
    <xf numFmtId="0" fontId="51" fillId="0" borderId="110" xfId="0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5" fillId="0" borderId="112" xfId="0" applyFont="1" applyBorder="1" applyAlignment="1">
      <alignment horizontal="center"/>
    </xf>
    <xf numFmtId="0" fontId="51" fillId="0" borderId="52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51" fillId="0" borderId="113" xfId="0" applyFont="1" applyBorder="1" applyAlignment="1">
      <alignment horizontal="center"/>
    </xf>
    <xf numFmtId="0" fontId="0" fillId="0" borderId="11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95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5" fillId="0" borderId="102" xfId="0" applyFont="1" applyBorder="1" applyAlignment="1">
      <alignment horizontal="center"/>
    </xf>
    <xf numFmtId="0" fontId="51" fillId="0" borderId="55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3" fillId="2" borderId="67" xfId="0" applyFont="1" applyFill="1" applyBorder="1" applyAlignment="1" applyProtection="1">
      <alignment/>
      <protection/>
    </xf>
    <xf numFmtId="0" fontId="2" fillId="3" borderId="67" xfId="0" applyFont="1" applyFill="1" applyBorder="1" applyAlignment="1" applyProtection="1">
      <alignment/>
      <protection/>
    </xf>
    <xf numFmtId="0" fontId="5" fillId="2" borderId="68" xfId="0" applyFont="1" applyFill="1" applyBorder="1" applyAlignment="1" applyProtection="1">
      <alignment/>
      <protection/>
    </xf>
    <xf numFmtId="0" fontId="51" fillId="3" borderId="66" xfId="0" applyFont="1" applyFill="1" applyBorder="1" applyAlignment="1" applyProtection="1">
      <alignment/>
      <protection/>
    </xf>
    <xf numFmtId="0" fontId="3" fillId="0" borderId="67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1" fillId="0" borderId="66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0" xfId="0" applyBorder="1" applyAlignment="1">
      <alignment/>
    </xf>
    <xf numFmtId="0" fontId="28" fillId="0" borderId="100" xfId="0" applyFont="1" applyBorder="1" applyAlignment="1">
      <alignment horizontal="center"/>
    </xf>
    <xf numFmtId="0" fontId="0" fillId="0" borderId="101" xfId="0" applyBorder="1" applyAlignment="1">
      <alignment horizontal="center"/>
    </xf>
    <xf numFmtId="0" fontId="5" fillId="0" borderId="115" xfId="0" applyFont="1" applyBorder="1" applyAlignment="1">
      <alignment horizontal="center"/>
    </xf>
    <xf numFmtId="0" fontId="0" fillId="0" borderId="116" xfId="0" applyBorder="1" applyAlignment="1">
      <alignment horizontal="center"/>
    </xf>
    <xf numFmtId="0" fontId="3" fillId="0" borderId="115" xfId="0" applyFont="1" applyBorder="1" applyAlignment="1">
      <alignment horizontal="center"/>
    </xf>
    <xf numFmtId="0" fontId="0" fillId="0" borderId="100" xfId="0" applyFont="1" applyBorder="1" applyAlignment="1">
      <alignment horizontal="center"/>
    </xf>
    <xf numFmtId="0" fontId="0" fillId="9" borderId="107" xfId="0" applyFill="1" applyBorder="1" applyAlignment="1">
      <alignment/>
    </xf>
    <xf numFmtId="0" fontId="0" fillId="9" borderId="108" xfId="0" applyFill="1" applyBorder="1" applyAlignment="1">
      <alignment/>
    </xf>
    <xf numFmtId="0" fontId="19" fillId="0" borderId="1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9" borderId="28" xfId="0" applyFill="1" applyBorder="1" applyAlignment="1">
      <alignment/>
    </xf>
    <xf numFmtId="2" fontId="28" fillId="3" borderId="34" xfId="0" applyNumberFormat="1" applyFont="1" applyFill="1" applyBorder="1" applyAlignment="1" applyProtection="1">
      <alignment/>
      <protection/>
    </xf>
    <xf numFmtId="2" fontId="0" fillId="2" borderId="28" xfId="0" applyNumberFormat="1" applyFont="1" applyFill="1" applyBorder="1" applyAlignment="1" applyProtection="1">
      <alignment/>
      <protection/>
    </xf>
    <xf numFmtId="2" fontId="28" fillId="3" borderId="28" xfId="0" applyNumberFormat="1" applyFont="1" applyFill="1" applyBorder="1" applyAlignment="1" applyProtection="1">
      <alignment/>
      <protection/>
    </xf>
    <xf numFmtId="2" fontId="0" fillId="0" borderId="28" xfId="0" applyNumberFormat="1" applyBorder="1" applyAlignment="1">
      <alignment/>
    </xf>
    <xf numFmtId="2" fontId="28" fillId="3" borderId="30" xfId="0" applyNumberFormat="1" applyFont="1" applyFill="1" applyBorder="1" applyAlignment="1" applyProtection="1">
      <alignment/>
      <protection/>
    </xf>
    <xf numFmtId="2" fontId="28" fillId="0" borderId="28" xfId="0" applyNumberFormat="1" applyFont="1" applyBorder="1" applyAlignment="1">
      <alignment/>
    </xf>
    <xf numFmtId="0" fontId="0" fillId="9" borderId="30" xfId="0" applyFill="1" applyBorder="1" applyAlignment="1">
      <alignment/>
    </xf>
    <xf numFmtId="2" fontId="28" fillId="2" borderId="100" xfId="0" applyNumberFormat="1" applyFont="1" applyFill="1" applyBorder="1" applyAlignment="1" applyProtection="1">
      <alignment/>
      <protection/>
    </xf>
    <xf numFmtId="2" fontId="28" fillId="0" borderId="28" xfId="0" applyNumberFormat="1" applyFont="1" applyBorder="1" applyAlignment="1">
      <alignment/>
    </xf>
    <xf numFmtId="0" fontId="0" fillId="5" borderId="34" xfId="0" applyFill="1" applyBorder="1" applyAlignment="1">
      <alignment/>
    </xf>
    <xf numFmtId="0" fontId="0" fillId="0" borderId="28" xfId="0" applyFont="1" applyBorder="1" applyAlignment="1">
      <alignment/>
    </xf>
    <xf numFmtId="0" fontId="0" fillId="5" borderId="28" xfId="0" applyFill="1" applyBorder="1" applyAlignment="1">
      <alignment/>
    </xf>
    <xf numFmtId="0" fontId="0" fillId="0" borderId="100" xfId="0" applyFont="1" applyBorder="1" applyAlignment="1">
      <alignment/>
    </xf>
    <xf numFmtId="0" fontId="0" fillId="5" borderId="30" xfId="0" applyFill="1" applyBorder="1" applyAlignment="1">
      <alignment/>
    </xf>
    <xf numFmtId="0" fontId="0" fillId="9" borderId="30" xfId="0" applyFont="1" applyFill="1" applyBorder="1" applyAlignment="1">
      <alignment horizontal="center"/>
    </xf>
    <xf numFmtId="0" fontId="0" fillId="9" borderId="28" xfId="0" applyFont="1" applyFill="1" applyBorder="1" applyAlignment="1">
      <alignment horizontal="center"/>
    </xf>
    <xf numFmtId="2" fontId="5" fillId="4" borderId="100" xfId="0" applyNumberFormat="1" applyFont="1" applyFill="1" applyBorder="1" applyAlignment="1" applyProtection="1">
      <alignment horizontal="center"/>
      <protection locked="0"/>
    </xf>
    <xf numFmtId="0" fontId="0" fillId="9" borderId="30" xfId="0" applyFont="1" applyFill="1" applyBorder="1" applyAlignment="1">
      <alignment/>
    </xf>
    <xf numFmtId="0" fontId="0" fillId="9" borderId="28" xfId="0" applyFont="1" applyFill="1" applyBorder="1" applyAlignment="1">
      <alignment/>
    </xf>
    <xf numFmtId="0" fontId="51" fillId="3" borderId="117" xfId="0" applyFont="1" applyFill="1" applyBorder="1" applyAlignment="1" applyProtection="1">
      <alignment horizontal="center"/>
      <protection/>
    </xf>
    <xf numFmtId="0" fontId="3" fillId="2" borderId="67" xfId="0" applyFont="1" applyFill="1" applyBorder="1" applyAlignment="1" applyProtection="1">
      <alignment horizontal="center"/>
      <protection/>
    </xf>
    <xf numFmtId="0" fontId="2" fillId="3" borderId="67" xfId="0" applyFont="1" applyFill="1" applyBorder="1" applyAlignment="1" applyProtection="1">
      <alignment horizontal="center"/>
      <protection/>
    </xf>
    <xf numFmtId="0" fontId="5" fillId="2" borderId="115" xfId="0" applyFont="1" applyFill="1" applyBorder="1" applyAlignment="1" applyProtection="1">
      <alignment horizontal="center"/>
      <protection/>
    </xf>
    <xf numFmtId="0" fontId="4" fillId="3" borderId="66" xfId="0" applyFont="1" applyFill="1" applyBorder="1" applyAlignment="1" applyProtection="1">
      <alignment horizontal="center"/>
      <protection/>
    </xf>
    <xf numFmtId="0" fontId="28" fillId="2" borderId="68" xfId="0" applyFont="1" applyFill="1" applyBorder="1" applyAlignment="1" applyProtection="1">
      <alignment horizontal="center"/>
      <protection/>
    </xf>
    <xf numFmtId="0" fontId="51" fillId="3" borderId="66" xfId="0" applyFont="1" applyFill="1" applyBorder="1" applyAlignment="1" applyProtection="1">
      <alignment horizontal="center"/>
      <protection/>
    </xf>
    <xf numFmtId="0" fontId="3" fillId="2" borderId="115" xfId="0" applyFont="1" applyFill="1" applyBorder="1" applyAlignment="1" applyProtection="1">
      <alignment horizontal="center"/>
      <protection/>
    </xf>
    <xf numFmtId="0" fontId="2" fillId="3" borderId="66" xfId="0" applyFont="1" applyFill="1" applyBorder="1" applyAlignment="1" applyProtection="1">
      <alignment horizontal="center"/>
      <protection/>
    </xf>
    <xf numFmtId="0" fontId="5" fillId="2" borderId="67" xfId="0" applyFont="1" applyFill="1" applyBorder="1" applyAlignment="1" applyProtection="1">
      <alignment horizontal="center"/>
      <protection/>
    </xf>
    <xf numFmtId="0" fontId="28" fillId="3" borderId="34" xfId="0" applyFont="1" applyFill="1" applyBorder="1" applyAlignment="1" applyProtection="1">
      <alignment horizontal="center"/>
      <protection/>
    </xf>
    <xf numFmtId="0" fontId="28" fillId="2" borderId="28" xfId="0" applyFont="1" applyFill="1" applyBorder="1" applyAlignment="1" applyProtection="1">
      <alignment horizontal="center"/>
      <protection/>
    </xf>
    <xf numFmtId="0" fontId="28" fillId="3" borderId="28" xfId="0" applyFont="1" applyFill="1" applyBorder="1" applyAlignment="1" applyProtection="1">
      <alignment horizontal="center"/>
      <protection/>
    </xf>
    <xf numFmtId="0" fontId="28" fillId="2" borderId="100" xfId="0" applyFont="1" applyFill="1" applyBorder="1" applyAlignment="1" applyProtection="1">
      <alignment horizontal="center"/>
      <protection/>
    </xf>
    <xf numFmtId="0" fontId="28" fillId="3" borderId="30" xfId="0" applyFont="1" applyFill="1" applyBorder="1" applyAlignment="1" applyProtection="1">
      <alignment horizontal="center"/>
      <protection/>
    </xf>
    <xf numFmtId="0" fontId="28" fillId="2" borderId="32" xfId="0" applyFont="1" applyFill="1" applyBorder="1" applyAlignment="1" applyProtection="1">
      <alignment horizontal="center"/>
      <protection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2" fillId="5" borderId="66" xfId="0" applyFont="1" applyFill="1" applyBorder="1" applyAlignment="1">
      <alignment horizontal="center"/>
    </xf>
    <xf numFmtId="2" fontId="28" fillId="5" borderId="30" xfId="0" applyNumberFormat="1" applyFont="1" applyFill="1" applyBorder="1" applyAlignment="1">
      <alignment/>
    </xf>
    <xf numFmtId="2" fontId="28" fillId="5" borderId="30" xfId="0" applyNumberFormat="1" applyFont="1" applyFill="1" applyBorder="1" applyAlignment="1">
      <alignment/>
    </xf>
    <xf numFmtId="2" fontId="0" fillId="5" borderId="28" xfId="0" applyNumberFormat="1" applyFill="1" applyBorder="1" applyAlignment="1">
      <alignment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4" fillId="5" borderId="67" xfId="0" applyFont="1" applyFill="1" applyBorder="1" applyAlignment="1">
      <alignment horizontal="center"/>
    </xf>
    <xf numFmtId="2" fontId="28" fillId="5" borderId="28" xfId="0" applyNumberFormat="1" applyFont="1" applyFill="1" applyBorder="1" applyAlignment="1">
      <alignment/>
    </xf>
    <xf numFmtId="2" fontId="28" fillId="5" borderId="28" xfId="0" applyNumberFormat="1" applyFont="1" applyFill="1" applyBorder="1" applyAlignment="1">
      <alignment/>
    </xf>
    <xf numFmtId="0" fontId="0" fillId="6" borderId="29" xfId="0" applyFill="1" applyBorder="1" applyAlignment="1">
      <alignment horizontal="center"/>
    </xf>
    <xf numFmtId="0" fontId="0" fillId="9" borderId="19" xfId="0" applyFill="1" applyBorder="1" applyAlignment="1">
      <alignment/>
    </xf>
    <xf numFmtId="0" fontId="0" fillId="9" borderId="19" xfId="0" applyFont="1" applyFill="1" applyBorder="1" applyAlignment="1">
      <alignment/>
    </xf>
    <xf numFmtId="0" fontId="0" fillId="9" borderId="19" xfId="0" applyFont="1" applyFill="1" applyBorder="1" applyAlignment="1">
      <alignment horizontal="center"/>
    </xf>
    <xf numFmtId="2" fontId="28" fillId="0" borderId="19" xfId="0" applyNumberFormat="1" applyFont="1" applyBorder="1" applyAlignment="1">
      <alignment/>
    </xf>
    <xf numFmtId="0" fontId="0" fillId="6" borderId="11" xfId="0" applyFill="1" applyBorder="1" applyAlignment="1">
      <alignment horizontal="center"/>
    </xf>
    <xf numFmtId="2" fontId="28" fillId="0" borderId="19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0" fontId="0" fillId="6" borderId="5" xfId="0" applyFill="1" applyBorder="1" applyAlignment="1">
      <alignment horizontal="center"/>
    </xf>
    <xf numFmtId="0" fontId="29" fillId="3" borderId="118" xfId="0" applyFont="1" applyFill="1" applyBorder="1" applyAlignment="1">
      <alignment/>
    </xf>
    <xf numFmtId="0" fontId="48" fillId="6" borderId="0" xfId="0" applyFont="1" applyFill="1" applyBorder="1" applyAlignment="1">
      <alignment/>
    </xf>
    <xf numFmtId="0" fontId="0" fillId="0" borderId="0" xfId="0" applyFill="1" applyAlignment="1">
      <alignment/>
    </xf>
    <xf numFmtId="0" fontId="29" fillId="3" borderId="119" xfId="0" applyFont="1" applyFill="1" applyBorder="1" applyAlignment="1">
      <alignment horizontal="center"/>
    </xf>
    <xf numFmtId="0" fontId="29" fillId="3" borderId="120" xfId="0" applyFont="1" applyFill="1" applyBorder="1" applyAlignment="1">
      <alignment horizontal="center"/>
    </xf>
    <xf numFmtId="0" fontId="29" fillId="3" borderId="12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2" xfId="0" applyBorder="1" applyAlignment="1">
      <alignment/>
    </xf>
    <xf numFmtId="0" fontId="0" fillId="0" borderId="116" xfId="0" applyBorder="1" applyAlignment="1">
      <alignment/>
    </xf>
    <xf numFmtId="0" fontId="28" fillId="0" borderId="115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51" fillId="2" borderId="76" xfId="0" applyFont="1" applyFill="1" applyBorder="1" applyAlignment="1" applyProtection="1">
      <alignment horizontal="center"/>
      <protection/>
    </xf>
    <xf numFmtId="0" fontId="9" fillId="2" borderId="77" xfId="0" applyFont="1" applyFill="1" applyBorder="1" applyAlignment="1" applyProtection="1">
      <alignment horizontal="center"/>
      <protection/>
    </xf>
    <xf numFmtId="0" fontId="2" fillId="2" borderId="77" xfId="0" applyFont="1" applyFill="1" applyBorder="1" applyAlignment="1" applyProtection="1">
      <alignment horizontal="center"/>
      <protection/>
    </xf>
    <xf numFmtId="0" fontId="5" fillId="2" borderId="77" xfId="0" applyFont="1" applyFill="1" applyBorder="1" applyAlignment="1" applyProtection="1">
      <alignment horizontal="center"/>
      <protection/>
    </xf>
    <xf numFmtId="0" fontId="52" fillId="2" borderId="77" xfId="0" applyFont="1" applyFill="1" applyBorder="1" applyAlignment="1" applyProtection="1">
      <alignment horizontal="center"/>
      <protection/>
    </xf>
    <xf numFmtId="0" fontId="2" fillId="0" borderId="63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51" fillId="0" borderId="62" xfId="0" applyFont="1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123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29" fillId="5" borderId="124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0" fontId="28" fillId="0" borderId="6" xfId="0" applyFont="1" applyBorder="1" applyAlignment="1">
      <alignment horizontal="center"/>
    </xf>
    <xf numFmtId="0" fontId="28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1" fillId="5" borderId="66" xfId="0" applyFont="1" applyFill="1" applyBorder="1" applyAlignment="1">
      <alignment/>
    </xf>
    <xf numFmtId="0" fontId="3" fillId="6" borderId="67" xfId="0" applyFont="1" applyFill="1" applyBorder="1" applyAlignment="1">
      <alignment/>
    </xf>
    <xf numFmtId="0" fontId="2" fillId="5" borderId="67" xfId="0" applyFont="1" applyFill="1" applyBorder="1" applyAlignment="1">
      <alignment/>
    </xf>
    <xf numFmtId="0" fontId="5" fillId="6" borderId="12" xfId="0" applyFont="1" applyFill="1" applyBorder="1" applyAlignment="1">
      <alignment/>
    </xf>
    <xf numFmtId="0" fontId="11" fillId="2" borderId="0" xfId="0" applyFont="1" applyFill="1" applyBorder="1" applyAlignment="1">
      <alignment horizontal="left"/>
    </xf>
    <xf numFmtId="2" fontId="8" fillId="3" borderId="19" xfId="0" applyNumberFormat="1" applyFont="1" applyFill="1" applyBorder="1" applyAlignment="1" applyProtection="1">
      <alignment/>
      <protection/>
    </xf>
    <xf numFmtId="2" fontId="8" fillId="0" borderId="18" xfId="0" applyNumberFormat="1" applyFont="1" applyFill="1" applyBorder="1" applyAlignment="1" applyProtection="1">
      <alignment/>
      <protection/>
    </xf>
    <xf numFmtId="2" fontId="8" fillId="0" borderId="19" xfId="0" applyNumberFormat="1" applyFont="1" applyFill="1" applyBorder="1" applyAlignment="1" applyProtection="1">
      <alignment/>
      <protection/>
    </xf>
    <xf numFmtId="2" fontId="8" fillId="9" borderId="28" xfId="0" applyNumberFormat="1" applyFont="1" applyFill="1" applyBorder="1" applyAlignment="1">
      <alignment horizontal="center"/>
    </xf>
    <xf numFmtId="2" fontId="8" fillId="9" borderId="19" xfId="0" applyNumberFormat="1" applyFont="1" applyFill="1" applyBorder="1" applyAlignment="1">
      <alignment horizontal="center"/>
    </xf>
    <xf numFmtId="0" fontId="28" fillId="3" borderId="6" xfId="0" applyFont="1" applyFill="1" applyBorder="1" applyAlignment="1" applyProtection="1">
      <alignment/>
      <protection/>
    </xf>
    <xf numFmtId="0" fontId="0" fillId="0" borderId="91" xfId="0" applyBorder="1" applyAlignment="1">
      <alignment/>
    </xf>
    <xf numFmtId="0" fontId="0" fillId="0" borderId="91" xfId="0" applyFont="1" applyBorder="1" applyAlignment="1">
      <alignment/>
    </xf>
    <xf numFmtId="2" fontId="8" fillId="9" borderId="28" xfId="0" applyNumberFormat="1" applyFont="1" applyFill="1" applyBorder="1" applyAlignment="1" applyProtection="1">
      <alignment/>
      <protection locked="0"/>
    </xf>
    <xf numFmtId="2" fontId="8" fillId="9" borderId="61" xfId="0" applyNumberFormat="1" applyFont="1" applyFill="1" applyBorder="1" applyAlignment="1" applyProtection="1">
      <alignment/>
      <protection locked="0"/>
    </xf>
    <xf numFmtId="2" fontId="8" fillId="9" borderId="28" xfId="0" applyNumberFormat="1" applyFont="1" applyFill="1" applyBorder="1" applyAlignment="1">
      <alignment/>
    </xf>
    <xf numFmtId="2" fontId="8" fillId="9" borderId="19" xfId="0" applyNumberFormat="1" applyFont="1" applyFill="1" applyBorder="1" applyAlignment="1">
      <alignment/>
    </xf>
    <xf numFmtId="2" fontId="8" fillId="9" borderId="104" xfId="0" applyNumberFormat="1" applyFont="1" applyFill="1" applyBorder="1" applyAlignment="1" applyProtection="1">
      <alignment horizontal="center"/>
      <protection locked="0"/>
    </xf>
    <xf numFmtId="2" fontId="8" fillId="9" borderId="61" xfId="0" applyNumberFormat="1" applyFont="1" applyFill="1" applyBorder="1" applyAlignment="1">
      <alignment horizontal="center"/>
    </xf>
    <xf numFmtId="2" fontId="8" fillId="9" borderId="122" xfId="0" applyNumberFormat="1" applyFont="1" applyFill="1" applyBorder="1" applyAlignment="1">
      <alignment horizontal="center"/>
    </xf>
    <xf numFmtId="2" fontId="0" fillId="6" borderId="18" xfId="0" applyNumberFormat="1" applyFill="1" applyBorder="1" applyAlignment="1">
      <alignment horizontal="center"/>
    </xf>
    <xf numFmtId="2" fontId="8" fillId="9" borderId="30" xfId="0" applyNumberFormat="1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/>
      <protection/>
    </xf>
    <xf numFmtId="1" fontId="5" fillId="4" borderId="19" xfId="0" applyNumberFormat="1" applyFont="1" applyFill="1" applyBorder="1" applyAlignment="1" applyProtection="1">
      <alignment horizontal="center"/>
      <protection locked="0"/>
    </xf>
    <xf numFmtId="2" fontId="28" fillId="2" borderId="19" xfId="0" applyNumberFormat="1" applyFont="1" applyFill="1" applyBorder="1" applyAlignment="1" applyProtection="1">
      <alignment/>
      <protection/>
    </xf>
    <xf numFmtId="0" fontId="0" fillId="2" borderId="19" xfId="0" applyFont="1" applyFill="1" applyBorder="1" applyAlignment="1" applyProtection="1">
      <alignment horizontal="center"/>
      <protection/>
    </xf>
    <xf numFmtId="0" fontId="0" fillId="2" borderId="19" xfId="0" applyFont="1" applyFill="1" applyBorder="1" applyAlignment="1" applyProtection="1">
      <alignment horizontal="left"/>
      <protection/>
    </xf>
    <xf numFmtId="2" fontId="5" fillId="4" borderId="19" xfId="0" applyNumberFormat="1" applyFont="1" applyFill="1" applyBorder="1" applyAlignment="1" applyProtection="1">
      <alignment horizontal="center"/>
      <protection locked="0"/>
    </xf>
    <xf numFmtId="2" fontId="8" fillId="9" borderId="12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8" fillId="2" borderId="126" xfId="0" applyFont="1" applyFill="1" applyBorder="1" applyAlignment="1" applyProtection="1">
      <alignment horizontal="center"/>
      <protection/>
    </xf>
    <xf numFmtId="2" fontId="8" fillId="9" borderId="19" xfId="0" applyNumberFormat="1" applyFont="1" applyFill="1" applyBorder="1" applyAlignment="1" applyProtection="1">
      <alignment horizontal="center"/>
      <protection locked="0"/>
    </xf>
    <xf numFmtId="2" fontId="8" fillId="9" borderId="122" xfId="0" applyNumberFormat="1" applyFont="1" applyFill="1" applyBorder="1" applyAlignment="1" applyProtection="1">
      <alignment horizontal="center"/>
      <protection locked="0"/>
    </xf>
    <xf numFmtId="0" fontId="0" fillId="5" borderId="19" xfId="0" applyFill="1" applyBorder="1" applyAlignment="1">
      <alignment horizontal="center"/>
    </xf>
    <xf numFmtId="2" fontId="15" fillId="2" borderId="18" xfId="0" applyNumberFormat="1" applyFont="1" applyFill="1" applyBorder="1" applyAlignment="1">
      <alignment horizontal="center"/>
    </xf>
    <xf numFmtId="2" fontId="15" fillId="3" borderId="18" xfId="0" applyNumberFormat="1" applyFont="1" applyFill="1" applyBorder="1" applyAlignment="1">
      <alignment horizontal="center"/>
    </xf>
    <xf numFmtId="2" fontId="15" fillId="2" borderId="18" xfId="0" applyNumberFormat="1" applyFont="1" applyFill="1" applyBorder="1" applyAlignment="1">
      <alignment horizontal="center"/>
    </xf>
    <xf numFmtId="2" fontId="15" fillId="3" borderId="19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right"/>
    </xf>
    <xf numFmtId="0" fontId="1" fillId="5" borderId="45" xfId="0" applyFont="1" applyFill="1" applyBorder="1" applyAlignment="1">
      <alignment horizontal="right"/>
    </xf>
    <xf numFmtId="0" fontId="29" fillId="3" borderId="127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0" fillId="9" borderId="107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5" borderId="30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125" xfId="0" applyBorder="1" applyAlignment="1">
      <alignment/>
    </xf>
    <xf numFmtId="0" fontId="0" fillId="0" borderId="128" xfId="0" applyBorder="1" applyAlignment="1">
      <alignment horizontal="center"/>
    </xf>
    <xf numFmtId="0" fontId="0" fillId="0" borderId="129" xfId="0" applyBorder="1" applyAlignment="1">
      <alignment/>
    </xf>
    <xf numFmtId="0" fontId="0" fillId="0" borderId="130" xfId="0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51" fillId="0" borderId="117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5" fillId="0" borderId="115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1" fillId="0" borderId="66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28" fillId="0" borderId="123" xfId="0" applyFont="1" applyBorder="1" applyAlignment="1">
      <alignment horizontal="center"/>
    </xf>
    <xf numFmtId="0" fontId="28" fillId="0" borderId="63" xfId="0" applyFont="1" applyBorder="1" applyAlignment="1">
      <alignment horizontal="center"/>
    </xf>
    <xf numFmtId="0" fontId="28" fillId="0" borderId="115" xfId="0" applyFont="1" applyBorder="1" applyAlignment="1">
      <alignment horizontal="center"/>
    </xf>
    <xf numFmtId="0" fontId="28" fillId="0" borderId="62" xfId="0" applyFont="1" applyBorder="1" applyAlignment="1">
      <alignment horizontal="center"/>
    </xf>
    <xf numFmtId="0" fontId="28" fillId="0" borderId="68" xfId="0" applyFont="1" applyBorder="1" applyAlignment="1">
      <alignment horizontal="center"/>
    </xf>
    <xf numFmtId="0" fontId="28" fillId="0" borderId="123" xfId="0" applyFont="1" applyBorder="1" applyAlignment="1">
      <alignment/>
    </xf>
    <xf numFmtId="0" fontId="28" fillId="0" borderId="63" xfId="0" applyFont="1" applyBorder="1" applyAlignment="1">
      <alignment/>
    </xf>
    <xf numFmtId="0" fontId="28" fillId="0" borderId="68" xfId="0" applyFont="1" applyBorder="1" applyAlignment="1">
      <alignment/>
    </xf>
    <xf numFmtId="0" fontId="28" fillId="0" borderId="62" xfId="0" applyFont="1" applyBorder="1" applyAlignment="1">
      <alignment/>
    </xf>
    <xf numFmtId="0" fontId="28" fillId="0" borderId="67" xfId="0" applyFont="1" applyBorder="1" applyAlignment="1">
      <alignment horizontal="center"/>
    </xf>
    <xf numFmtId="0" fontId="3" fillId="0" borderId="115" xfId="0" applyFont="1" applyBorder="1" applyAlignment="1">
      <alignment horizontal="center"/>
    </xf>
    <xf numFmtId="0" fontId="28" fillId="0" borderId="66" xfId="0" applyFont="1" applyBorder="1" applyAlignment="1">
      <alignment horizontal="center"/>
    </xf>
    <xf numFmtId="2" fontId="28" fillId="2" borderId="9" xfId="0" applyNumberFormat="1" applyFont="1" applyFill="1" applyBorder="1" applyAlignment="1">
      <alignment/>
    </xf>
    <xf numFmtId="2" fontId="0" fillId="2" borderId="9" xfId="0" applyNumberFormat="1" applyFont="1" applyFill="1" applyBorder="1" applyAlignment="1">
      <alignment/>
    </xf>
    <xf numFmtId="2" fontId="15" fillId="2" borderId="17" xfId="0" applyNumberFormat="1" applyFont="1" applyFill="1" applyBorder="1" applyAlignment="1">
      <alignment horizontal="center"/>
    </xf>
    <xf numFmtId="2" fontId="15" fillId="6" borderId="18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9" fillId="3" borderId="18" xfId="0" applyFont="1" applyFill="1" applyBorder="1" applyAlignment="1">
      <alignment horizontal="center"/>
    </xf>
    <xf numFmtId="1" fontId="2" fillId="6" borderId="17" xfId="0" applyNumberFormat="1" applyFont="1" applyFill="1" applyBorder="1" applyAlignment="1">
      <alignment horizontal="center"/>
    </xf>
    <xf numFmtId="1" fontId="2" fillId="6" borderId="131" xfId="0" applyNumberFormat="1" applyFont="1" applyFill="1" applyBorder="1" applyAlignment="1">
      <alignment horizontal="center"/>
    </xf>
    <xf numFmtId="1" fontId="2" fillId="6" borderId="18" xfId="0" applyNumberFormat="1" applyFont="1" applyFill="1" applyBorder="1" applyAlignment="1">
      <alignment horizontal="center"/>
    </xf>
    <xf numFmtId="1" fontId="2" fillId="6" borderId="132" xfId="0" applyNumberFormat="1" applyFont="1" applyFill="1" applyBorder="1" applyAlignment="1">
      <alignment horizontal="center"/>
    </xf>
    <xf numFmtId="1" fontId="2" fillId="5" borderId="18" xfId="0" applyNumberFormat="1" applyFont="1" applyFill="1" applyBorder="1" applyAlignment="1">
      <alignment horizontal="center"/>
    </xf>
    <xf numFmtId="1" fontId="2" fillId="5" borderId="132" xfId="0" applyNumberFormat="1" applyFont="1" applyFill="1" applyBorder="1" applyAlignment="1">
      <alignment horizontal="center"/>
    </xf>
    <xf numFmtId="2" fontId="28" fillId="3" borderId="12" xfId="0" applyNumberFormat="1" applyFont="1" applyFill="1" applyBorder="1" applyAlignment="1">
      <alignment/>
    </xf>
    <xf numFmtId="2" fontId="0" fillId="3" borderId="12" xfId="0" applyNumberFormat="1" applyFont="1" applyFill="1" applyBorder="1" applyAlignment="1">
      <alignment/>
    </xf>
    <xf numFmtId="0" fontId="37" fillId="5" borderId="7" xfId="0" applyFont="1" applyFill="1" applyBorder="1" applyAlignment="1">
      <alignment horizontal="center"/>
    </xf>
    <xf numFmtId="0" fontId="30" fillId="5" borderId="8" xfId="0" applyFont="1" applyFill="1" applyBorder="1" applyAlignment="1">
      <alignment horizontal="left"/>
    </xf>
    <xf numFmtId="0" fontId="37" fillId="5" borderId="8" xfId="0" applyFont="1" applyFill="1" applyBorder="1" applyAlignment="1">
      <alignment horizontal="center"/>
    </xf>
    <xf numFmtId="0" fontId="37" fillId="5" borderId="9" xfId="0" applyFont="1" applyFill="1" applyBorder="1" applyAlignment="1">
      <alignment horizontal="center"/>
    </xf>
    <xf numFmtId="0" fontId="29" fillId="5" borderId="2" xfId="0" applyFont="1" applyFill="1" applyBorder="1" applyAlignment="1">
      <alignment horizontal="center"/>
    </xf>
    <xf numFmtId="0" fontId="29" fillId="5" borderId="59" xfId="0" applyFont="1" applyFill="1" applyBorder="1" applyAlignment="1">
      <alignment horizontal="center"/>
    </xf>
    <xf numFmtId="2" fontId="33" fillId="5" borderId="17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2" fontId="0" fillId="6" borderId="17" xfId="0" applyNumberFormat="1" applyFill="1" applyBorder="1" applyAlignment="1">
      <alignment horizontal="center"/>
    </xf>
    <xf numFmtId="2" fontId="0" fillId="5" borderId="18" xfId="0" applyNumberFormat="1" applyFill="1" applyBorder="1" applyAlignment="1">
      <alignment horizontal="center"/>
    </xf>
    <xf numFmtId="2" fontId="20" fillId="5" borderId="17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left"/>
    </xf>
    <xf numFmtId="0" fontId="0" fillId="0" borderId="52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/>
    </xf>
    <xf numFmtId="0" fontId="0" fillId="0" borderId="36" xfId="0" applyFont="1" applyFill="1" applyBorder="1" applyAlignment="1">
      <alignment/>
    </xf>
    <xf numFmtId="0" fontId="0" fillId="0" borderId="55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left"/>
    </xf>
    <xf numFmtId="0" fontId="0" fillId="0" borderId="55" xfId="0" applyFont="1" applyFill="1" applyBorder="1" applyAlignment="1">
      <alignment/>
    </xf>
    <xf numFmtId="0" fontId="0" fillId="0" borderId="54" xfId="0" applyFont="1" applyFill="1" applyBorder="1" applyAlignment="1">
      <alignment horizontal="center"/>
    </xf>
    <xf numFmtId="0" fontId="0" fillId="0" borderId="5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4" xfId="0" applyFont="1" applyFill="1" applyBorder="1" applyAlignment="1">
      <alignment horizontal="center"/>
    </xf>
    <xf numFmtId="0" fontId="28" fillId="3" borderId="34" xfId="0" applyFont="1" applyFill="1" applyBorder="1" applyAlignment="1" applyProtection="1">
      <alignment horizontal="left"/>
      <protection/>
    </xf>
    <xf numFmtId="0" fontId="0" fillId="2" borderId="63" xfId="0" applyFont="1" applyFill="1" applyBorder="1" applyAlignment="1" applyProtection="1">
      <alignment horizontal="center"/>
      <protection/>
    </xf>
    <xf numFmtId="2" fontId="28" fillId="4" borderId="28" xfId="0" applyNumberFormat="1" applyFont="1" applyFill="1" applyBorder="1" applyAlignment="1" applyProtection="1">
      <alignment/>
      <protection/>
    </xf>
    <xf numFmtId="2" fontId="0" fillId="6" borderId="132" xfId="0" applyNumberFormat="1" applyFill="1" applyBorder="1" applyAlignment="1">
      <alignment horizontal="center"/>
    </xf>
    <xf numFmtId="2" fontId="0" fillId="6" borderId="96" xfId="0" applyNumberFormat="1" applyFont="1" applyFill="1" applyBorder="1" applyAlignment="1">
      <alignment horizontal="center"/>
    </xf>
    <xf numFmtId="1" fontId="2" fillId="6" borderId="96" xfId="0" applyNumberFormat="1" applyFont="1" applyFill="1" applyBorder="1" applyAlignment="1">
      <alignment horizontal="center"/>
    </xf>
    <xf numFmtId="0" fontId="53" fillId="0" borderId="1" xfId="0" applyFont="1" applyBorder="1" applyAlignment="1">
      <alignment horizontal="center"/>
    </xf>
    <xf numFmtId="0" fontId="37" fillId="6" borderId="1" xfId="0" applyFont="1" applyFill="1" applyBorder="1" applyAlignment="1">
      <alignment horizontal="center"/>
    </xf>
    <xf numFmtId="2" fontId="0" fillId="6" borderId="9" xfId="0" applyNumberFormat="1" applyFont="1" applyFill="1" applyBorder="1" applyAlignment="1">
      <alignment horizontal="center"/>
    </xf>
    <xf numFmtId="2" fontId="0" fillId="5" borderId="5" xfId="0" applyNumberFormat="1" applyFont="1" applyFill="1" applyBorder="1" applyAlignment="1">
      <alignment horizontal="center"/>
    </xf>
    <xf numFmtId="2" fontId="0" fillId="6" borderId="5" xfId="0" applyNumberFormat="1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3" borderId="18" xfId="0" applyFont="1" applyFill="1" applyBorder="1" applyAlignment="1">
      <alignment horizontal="center"/>
    </xf>
    <xf numFmtId="0" fontId="28" fillId="2" borderId="18" xfId="0" applyFont="1" applyFill="1" applyBorder="1" applyAlignment="1">
      <alignment horizontal="center"/>
    </xf>
    <xf numFmtId="0" fontId="0" fillId="5" borderId="133" xfId="0" applyFill="1" applyBorder="1" applyAlignment="1">
      <alignment horizontal="center"/>
    </xf>
    <xf numFmtId="1" fontId="2" fillId="5" borderId="19" xfId="0" applyNumberFormat="1" applyFont="1" applyFill="1" applyBorder="1" applyAlignment="1">
      <alignment horizontal="center"/>
    </xf>
    <xf numFmtId="2" fontId="0" fillId="5" borderId="19" xfId="0" applyNumberForma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29" fillId="5" borderId="0" xfId="0" applyFont="1" applyFill="1" applyBorder="1" applyAlignment="1">
      <alignment horizontal="center"/>
    </xf>
    <xf numFmtId="0" fontId="29" fillId="5" borderId="5" xfId="0" applyFont="1" applyFill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/>
    </xf>
    <xf numFmtId="1" fontId="2" fillId="0" borderId="59" xfId="0" applyNumberFormat="1" applyFont="1" applyBorder="1" applyAlignment="1">
      <alignment/>
    </xf>
    <xf numFmtId="1" fontId="2" fillId="0" borderId="60" xfId="0" applyNumberFormat="1" applyFont="1" applyBorder="1" applyAlignment="1">
      <alignment/>
    </xf>
    <xf numFmtId="2" fontId="0" fillId="5" borderId="19" xfId="0" applyNumberFormat="1" applyFont="1" applyFill="1" applyBorder="1" applyAlignment="1">
      <alignment horizontal="center"/>
    </xf>
    <xf numFmtId="2" fontId="5" fillId="4" borderId="67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right"/>
    </xf>
    <xf numFmtId="0" fontId="55" fillId="0" borderId="0" xfId="0" applyFont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 horizontal="right"/>
    </xf>
    <xf numFmtId="0" fontId="58" fillId="0" borderId="0" xfId="0" applyFont="1" applyAlignment="1">
      <alignment wrapText="1"/>
    </xf>
    <xf numFmtId="0" fontId="56" fillId="0" borderId="1" xfId="0" applyFont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56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43" fillId="0" borderId="1" xfId="15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/>
    </xf>
    <xf numFmtId="49" fontId="43" fillId="0" borderId="1" xfId="15" applyNumberFormat="1" applyBorder="1" applyAlignment="1" applyProtection="1">
      <alignment horizontal="center"/>
      <protection/>
    </xf>
    <xf numFmtId="14" fontId="0" fillId="0" borderId="1" xfId="0" applyNumberForma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56" fillId="0" borderId="1" xfId="0" applyNumberFormat="1" applyFont="1" applyBorder="1" applyAlignment="1">
      <alignment horizontal="center"/>
    </xf>
    <xf numFmtId="2" fontId="56" fillId="0" borderId="1" xfId="0" applyNumberFormat="1" applyFont="1" applyBorder="1" applyAlignment="1">
      <alignment horizontal="center"/>
    </xf>
    <xf numFmtId="0" fontId="56" fillId="0" borderId="0" xfId="0" applyFont="1" applyAlignment="1">
      <alignment horizontal="left"/>
    </xf>
    <xf numFmtId="0" fontId="56" fillId="0" borderId="0" xfId="0" applyFont="1" applyBorder="1" applyAlignment="1">
      <alignment horizontal="center"/>
    </xf>
    <xf numFmtId="0" fontId="0" fillId="0" borderId="54" xfId="0" applyFont="1" applyBorder="1" applyAlignment="1">
      <alignment horizontal="left"/>
    </xf>
    <xf numFmtId="0" fontId="28" fillId="2" borderId="134" xfId="0" applyFont="1" applyFill="1" applyBorder="1" applyAlignment="1" applyProtection="1">
      <alignment/>
      <protection/>
    </xf>
    <xf numFmtId="0" fontId="5" fillId="0" borderId="135" xfId="0" applyFont="1" applyBorder="1" applyAlignment="1">
      <alignment horizontal="center"/>
    </xf>
    <xf numFmtId="0" fontId="3" fillId="0" borderId="135" xfId="0" applyFont="1" applyBorder="1" applyAlignment="1">
      <alignment horizontal="center"/>
    </xf>
    <xf numFmtId="0" fontId="5" fillId="2" borderId="68" xfId="0" applyFont="1" applyFill="1" applyBorder="1" applyAlignment="1" applyProtection="1">
      <alignment horizontal="center"/>
      <protection/>
    </xf>
    <xf numFmtId="0" fontId="56" fillId="0" borderId="14" xfId="0" applyFont="1" applyBorder="1" applyAlignment="1">
      <alignment horizontal="center"/>
    </xf>
    <xf numFmtId="49" fontId="56" fillId="0" borderId="14" xfId="0" applyNumberFormat="1" applyFont="1" applyBorder="1" applyAlignment="1">
      <alignment horizontal="center"/>
    </xf>
    <xf numFmtId="2" fontId="56" fillId="0" borderId="14" xfId="0" applyNumberFormat="1" applyFont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17" xfId="0" applyFont="1" applyBorder="1" applyAlignment="1">
      <alignment horizontal="center" wrapText="1"/>
    </xf>
    <xf numFmtId="0" fontId="56" fillId="0" borderId="17" xfId="0" applyFont="1" applyBorder="1" applyAlignment="1">
      <alignment horizontal="center"/>
    </xf>
    <xf numFmtId="49" fontId="56" fillId="0" borderId="17" xfId="0" applyNumberFormat="1" applyFont="1" applyBorder="1" applyAlignment="1">
      <alignment horizontal="center"/>
    </xf>
    <xf numFmtId="2" fontId="56" fillId="0" borderId="17" xfId="0" applyNumberFormat="1" applyFont="1" applyBorder="1" applyAlignment="1">
      <alignment horizontal="center"/>
    </xf>
    <xf numFmtId="0" fontId="55" fillId="5" borderId="17" xfId="0" applyFont="1" applyFill="1" applyBorder="1" applyAlignment="1">
      <alignment horizontal="center" wrapText="1"/>
    </xf>
    <xf numFmtId="49" fontId="56" fillId="0" borderId="0" xfId="0" applyNumberFormat="1" applyFont="1" applyBorder="1" applyAlignment="1">
      <alignment/>
    </xf>
    <xf numFmtId="49" fontId="59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5" fillId="2" borderId="12" xfId="0" applyFont="1" applyFill="1" applyBorder="1" applyAlignment="1" applyProtection="1">
      <alignment horizontal="center"/>
      <protection/>
    </xf>
    <xf numFmtId="2" fontId="28" fillId="3" borderId="2" xfId="0" applyNumberFormat="1" applyFont="1" applyFill="1" applyBorder="1" applyAlignment="1" applyProtection="1">
      <alignment/>
      <protection locked="0"/>
    </xf>
    <xf numFmtId="2" fontId="28" fillId="3" borderId="0" xfId="0" applyNumberFormat="1" applyFont="1" applyFill="1" applyBorder="1" applyAlignment="1" applyProtection="1">
      <alignment/>
      <protection locked="0"/>
    </xf>
    <xf numFmtId="2" fontId="28" fillId="2" borderId="2" xfId="0" applyNumberFormat="1" applyFont="1" applyFill="1" applyBorder="1" applyAlignment="1" applyProtection="1">
      <alignment/>
      <protection locked="0"/>
    </xf>
    <xf numFmtId="2" fontId="28" fillId="2" borderId="0" xfId="0" applyNumberFormat="1" applyFont="1" applyFill="1" applyBorder="1" applyAlignment="1" applyProtection="1">
      <alignment/>
      <protection locked="0"/>
    </xf>
    <xf numFmtId="2" fontId="15" fillId="3" borderId="18" xfId="0" applyNumberFormat="1" applyFont="1" applyFill="1" applyBorder="1" applyAlignment="1" applyProtection="1">
      <alignment horizontal="center"/>
      <protection locked="0"/>
    </xf>
    <xf numFmtId="2" fontId="15" fillId="2" borderId="18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ont="1" applyFill="1" applyBorder="1" applyAlignment="1" applyProtection="1">
      <alignment horizontal="right"/>
      <protection locked="0"/>
    </xf>
    <xf numFmtId="2" fontId="0" fillId="3" borderId="0" xfId="0" applyNumberFormat="1" applyFont="1" applyFill="1" applyBorder="1" applyAlignment="1" applyProtection="1">
      <alignment horizontal="right"/>
      <protection locked="0"/>
    </xf>
    <xf numFmtId="2" fontId="0" fillId="2" borderId="2" xfId="0" applyNumberFormat="1" applyFont="1" applyFill="1" applyBorder="1" applyAlignment="1" applyProtection="1">
      <alignment horizontal="right"/>
      <protection locked="0"/>
    </xf>
    <xf numFmtId="2" fontId="0" fillId="2" borderId="0" xfId="0" applyNumberFormat="1" applyFont="1" applyFill="1" applyBorder="1" applyAlignment="1" applyProtection="1">
      <alignment horizontal="right"/>
      <protection locked="0"/>
    </xf>
    <xf numFmtId="2" fontId="0" fillId="2" borderId="5" xfId="0" applyNumberFormat="1" applyFont="1" applyFill="1" applyBorder="1" applyAlignment="1" applyProtection="1">
      <alignment horizontal="right"/>
      <protection locked="0"/>
    </xf>
    <xf numFmtId="2" fontId="0" fillId="3" borderId="11" xfId="0" applyNumberFormat="1" applyFont="1" applyFill="1" applyBorder="1" applyAlignment="1" applyProtection="1">
      <alignment horizontal="right"/>
      <protection locked="0"/>
    </xf>
    <xf numFmtId="2" fontId="0" fillId="3" borderId="6" xfId="0" applyNumberFormat="1" applyFont="1" applyFill="1" applyBorder="1" applyAlignment="1" applyProtection="1">
      <alignment horizontal="right"/>
      <protection locked="0"/>
    </xf>
    <xf numFmtId="0" fontId="28" fillId="3" borderId="2" xfId="0" applyFont="1" applyFill="1" applyBorder="1" applyAlignment="1" applyProtection="1">
      <alignment horizontal="left"/>
      <protection locked="0"/>
    </xf>
    <xf numFmtId="0" fontId="28" fillId="3" borderId="5" xfId="0" applyFont="1" applyFill="1" applyBorder="1" applyAlignment="1" applyProtection="1">
      <alignment horizontal="left"/>
      <protection locked="0"/>
    </xf>
    <xf numFmtId="0" fontId="28" fillId="2" borderId="2" xfId="0" applyFont="1" applyFill="1" applyBorder="1" applyAlignment="1" applyProtection="1">
      <alignment horizontal="left"/>
      <protection locked="0"/>
    </xf>
    <xf numFmtId="0" fontId="28" fillId="2" borderId="5" xfId="0" applyFont="1" applyFill="1" applyBorder="1" applyAlignment="1" applyProtection="1">
      <alignment horizontal="left"/>
      <protection locked="0"/>
    </xf>
    <xf numFmtId="1" fontId="15" fillId="5" borderId="136" xfId="0" applyNumberFormat="1" applyFont="1" applyFill="1" applyBorder="1" applyAlignment="1" applyProtection="1">
      <alignment horizontal="center"/>
      <protection locked="0"/>
    </xf>
    <xf numFmtId="0" fontId="0" fillId="3" borderId="18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28" fillId="3" borderId="0" xfId="0" applyFont="1" applyFill="1" applyBorder="1" applyAlignment="1" applyProtection="1">
      <alignment/>
      <protection locked="0"/>
    </xf>
    <xf numFmtId="1" fontId="15" fillId="3" borderId="136" xfId="0" applyNumberFormat="1" applyFont="1" applyFill="1" applyBorder="1" applyAlignment="1" applyProtection="1">
      <alignment horizontal="center"/>
      <protection locked="0"/>
    </xf>
    <xf numFmtId="0" fontId="0" fillId="2" borderId="18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28" fillId="2" borderId="0" xfId="0" applyFont="1" applyFill="1" applyBorder="1" applyAlignment="1" applyProtection="1">
      <alignment/>
      <protection locked="0"/>
    </xf>
    <xf numFmtId="1" fontId="15" fillId="2" borderId="136" xfId="0" applyNumberFormat="1" applyFont="1" applyFill="1" applyBorder="1" applyAlignment="1" applyProtection="1">
      <alignment horizontal="center"/>
      <protection locked="0"/>
    </xf>
    <xf numFmtId="0" fontId="0" fillId="5" borderId="18" xfId="0" applyFont="1" applyFill="1" applyBorder="1" applyAlignment="1" applyProtection="1">
      <alignment horizontal="center"/>
      <protection locked="0"/>
    </xf>
    <xf numFmtId="0" fontId="0" fillId="5" borderId="5" xfId="0" applyFont="1" applyFill="1" applyBorder="1" applyAlignment="1" applyProtection="1">
      <alignment horizontal="center"/>
      <protection locked="0"/>
    </xf>
    <xf numFmtId="0" fontId="29" fillId="5" borderId="0" xfId="0" applyFont="1" applyFill="1" applyBorder="1" applyAlignment="1" applyProtection="1">
      <alignment horizontal="center"/>
      <protection locked="0"/>
    </xf>
    <xf numFmtId="1" fontId="15" fillId="3" borderId="137" xfId="0" applyNumberFormat="1" applyFont="1" applyFill="1" applyBorder="1" applyAlignment="1" applyProtection="1">
      <alignment horizontal="center"/>
      <protection locked="0"/>
    </xf>
    <xf numFmtId="0" fontId="0" fillId="6" borderId="18" xfId="0" applyFont="1" applyFill="1" applyBorder="1" applyAlignment="1" applyProtection="1">
      <alignment horizontal="center"/>
      <protection locked="0"/>
    </xf>
    <xf numFmtId="0" fontId="0" fillId="6" borderId="5" xfId="0" applyFont="1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/>
      <protection locked="0"/>
    </xf>
    <xf numFmtId="1" fontId="15" fillId="6" borderId="137" xfId="0" applyNumberFormat="1" applyFont="1" applyFill="1" applyBorder="1" applyAlignment="1" applyProtection="1">
      <alignment horizontal="center"/>
      <protection locked="0"/>
    </xf>
    <xf numFmtId="0" fontId="0" fillId="5" borderId="138" xfId="0" applyFont="1" applyFill="1" applyBorder="1" applyAlignment="1" applyProtection="1">
      <alignment horizontal="center"/>
      <protection locked="0"/>
    </xf>
    <xf numFmtId="0" fontId="0" fillId="5" borderId="139" xfId="0" applyFill="1" applyBorder="1" applyAlignment="1" applyProtection="1">
      <alignment/>
      <protection locked="0"/>
    </xf>
    <xf numFmtId="1" fontId="15" fillId="5" borderId="140" xfId="0" applyNumberFormat="1" applyFont="1" applyFill="1" applyBorder="1" applyAlignment="1" applyProtection="1">
      <alignment horizontal="center"/>
      <protection locked="0"/>
    </xf>
    <xf numFmtId="2" fontId="0" fillId="5" borderId="2" xfId="0" applyNumberFormat="1" applyFont="1" applyFill="1" applyBorder="1" applyAlignment="1" applyProtection="1">
      <alignment/>
      <protection locked="0"/>
    </xf>
    <xf numFmtId="2" fontId="0" fillId="5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Alignment="1">
      <alignment horizontal="left"/>
    </xf>
    <xf numFmtId="49" fontId="56" fillId="0" borderId="0" xfId="0" applyNumberFormat="1" applyFont="1" applyAlignment="1">
      <alignment horizontal="left"/>
    </xf>
    <xf numFmtId="2" fontId="0" fillId="3" borderId="2" xfId="0" applyNumberFormat="1" applyFont="1" applyFill="1" applyBorder="1" applyAlignment="1" applyProtection="1">
      <alignment horizontal="right"/>
      <protection locked="0"/>
    </xf>
    <xf numFmtId="2" fontId="0" fillId="3" borderId="0" xfId="0" applyNumberFormat="1" applyFont="1" applyFill="1" applyBorder="1" applyAlignment="1" applyProtection="1">
      <alignment horizontal="right"/>
      <protection locked="0"/>
    </xf>
    <xf numFmtId="0" fontId="60" fillId="0" borderId="0" xfId="0" applyFont="1" applyAlignment="1">
      <alignment/>
    </xf>
    <xf numFmtId="0" fontId="61" fillId="0" borderId="0" xfId="0" applyFont="1" applyAlignment="1">
      <alignment horizontal="left"/>
    </xf>
    <xf numFmtId="49" fontId="0" fillId="0" borderId="1" xfId="0" applyNumberFormat="1" applyFont="1" applyBorder="1" applyAlignment="1">
      <alignment horizontal="center"/>
    </xf>
    <xf numFmtId="0" fontId="0" fillId="0" borderId="141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36" xfId="0" applyBorder="1" applyAlignment="1">
      <alignment horizontal="left"/>
    </xf>
    <xf numFmtId="0" fontId="3" fillId="0" borderId="55" xfId="0" applyFont="1" applyBorder="1" applyAlignment="1">
      <alignment horizontal="center"/>
    </xf>
    <xf numFmtId="0" fontId="0" fillId="0" borderId="142" xfId="0" applyFont="1" applyBorder="1" applyAlignment="1">
      <alignment horizontal="center"/>
    </xf>
    <xf numFmtId="0" fontId="0" fillId="0" borderId="141" xfId="0" applyFont="1" applyBorder="1" applyAlignment="1">
      <alignment horizontal="center"/>
    </xf>
    <xf numFmtId="0" fontId="0" fillId="0" borderId="54" xfId="0" applyFont="1" applyFill="1" applyBorder="1" applyAlignment="1">
      <alignment horizontal="left"/>
    </xf>
    <xf numFmtId="0" fontId="0" fillId="0" borderId="142" xfId="0" applyFont="1" applyBorder="1" applyAlignment="1">
      <alignment/>
    </xf>
    <xf numFmtId="0" fontId="0" fillId="0" borderId="143" xfId="0" applyFont="1" applyBorder="1" applyAlignment="1">
      <alignment horizontal="center"/>
    </xf>
    <xf numFmtId="0" fontId="0" fillId="0" borderId="144" xfId="0" applyFont="1" applyBorder="1" applyAlignment="1">
      <alignment horizontal="center"/>
    </xf>
    <xf numFmtId="0" fontId="3" fillId="3" borderId="66" xfId="0" applyFont="1" applyFill="1" applyBorder="1" applyAlignment="1" applyProtection="1">
      <alignment horizontal="center"/>
      <protection/>
    </xf>
    <xf numFmtId="0" fontId="2" fillId="2" borderId="115" xfId="0" applyFont="1" applyFill="1" applyBorder="1" applyAlignment="1" applyProtection="1">
      <alignment horizontal="center"/>
      <protection/>
    </xf>
    <xf numFmtId="0" fontId="5" fillId="3" borderId="66" xfId="0" applyFont="1" applyFill="1" applyBorder="1" applyAlignment="1" applyProtection="1">
      <alignment horizontal="center"/>
      <protection/>
    </xf>
    <xf numFmtId="0" fontId="28" fillId="2" borderId="30" xfId="0" applyFont="1" applyFill="1" applyBorder="1" applyAlignment="1" applyProtection="1">
      <alignment horizontal="center"/>
      <protection/>
    </xf>
    <xf numFmtId="0" fontId="0" fillId="2" borderId="30" xfId="0" applyFont="1" applyFill="1" applyBorder="1" applyAlignment="1" applyProtection="1">
      <alignment horizontal="center"/>
      <protection/>
    </xf>
    <xf numFmtId="0" fontId="0" fillId="2" borderId="30" xfId="0" applyFont="1" applyFill="1" applyBorder="1" applyAlignment="1" applyProtection="1">
      <alignment horizontal="left"/>
      <protection/>
    </xf>
    <xf numFmtId="0" fontId="0" fillId="2" borderId="31" xfId="0" applyFont="1" applyFill="1" applyBorder="1" applyAlignment="1" applyProtection="1">
      <alignment horizontal="center"/>
      <protection/>
    </xf>
    <xf numFmtId="2" fontId="28" fillId="2" borderId="30" xfId="0" applyNumberFormat="1" applyFont="1" applyFill="1" applyBorder="1" applyAlignment="1" applyProtection="1">
      <alignment/>
      <protection/>
    </xf>
    <xf numFmtId="0" fontId="28" fillId="2" borderId="141" xfId="0" applyFont="1" applyFill="1" applyBorder="1" applyAlignment="1" applyProtection="1">
      <alignment horizontal="center"/>
      <protection/>
    </xf>
    <xf numFmtId="0" fontId="0" fillId="2" borderId="141" xfId="0" applyFont="1" applyFill="1" applyBorder="1" applyAlignment="1" applyProtection="1">
      <alignment horizontal="center"/>
      <protection/>
    </xf>
    <xf numFmtId="0" fontId="0" fillId="2" borderId="141" xfId="0" applyFont="1" applyFill="1" applyBorder="1" applyAlignment="1" applyProtection="1">
      <alignment horizontal="left"/>
      <protection/>
    </xf>
    <xf numFmtId="0" fontId="0" fillId="2" borderId="145" xfId="0" applyFont="1" applyFill="1" applyBorder="1" applyAlignment="1" applyProtection="1">
      <alignment horizontal="center"/>
      <protection/>
    </xf>
    <xf numFmtId="2" fontId="5" fillId="4" borderId="141" xfId="0" applyNumberFormat="1" applyFont="1" applyFill="1" applyBorder="1" applyAlignment="1" applyProtection="1">
      <alignment horizontal="center"/>
      <protection locked="0"/>
    </xf>
    <xf numFmtId="1" fontId="5" fillId="4" borderId="141" xfId="0" applyNumberFormat="1" applyFont="1" applyFill="1" applyBorder="1" applyAlignment="1" applyProtection="1">
      <alignment horizontal="center"/>
      <protection locked="0"/>
    </xf>
    <xf numFmtId="2" fontId="28" fillId="2" borderId="141" xfId="0" applyNumberFormat="1" applyFont="1" applyFill="1" applyBorder="1" applyAlignment="1" applyProtection="1">
      <alignment/>
      <protection/>
    </xf>
    <xf numFmtId="0" fontId="0" fillId="0" borderId="141" xfId="0" applyBorder="1" applyAlignment="1">
      <alignment/>
    </xf>
    <xf numFmtId="0" fontId="3" fillId="3" borderId="67" xfId="0" applyFont="1" applyFill="1" applyBorder="1" applyAlignment="1" applyProtection="1">
      <alignment horizontal="center"/>
      <protection/>
    </xf>
    <xf numFmtId="0" fontId="2" fillId="2" borderId="67" xfId="0" applyFont="1" applyFill="1" applyBorder="1" applyAlignment="1" applyProtection="1">
      <alignment horizontal="center"/>
      <protection/>
    </xf>
    <xf numFmtId="0" fontId="5" fillId="3" borderId="67" xfId="0" applyFont="1" applyFill="1" applyBorder="1" applyAlignment="1" applyProtection="1">
      <alignment horizontal="center"/>
      <protection/>
    </xf>
    <xf numFmtId="0" fontId="51" fillId="2" borderId="146" xfId="0" applyFont="1" applyFill="1" applyBorder="1" applyAlignment="1" applyProtection="1">
      <alignment horizontal="center"/>
      <protection/>
    </xf>
    <xf numFmtId="0" fontId="51" fillId="2" borderId="66" xfId="0" applyFont="1" applyFill="1" applyBorder="1" applyAlignment="1" applyProtection="1">
      <alignment horizontal="center"/>
      <protection/>
    </xf>
    <xf numFmtId="0" fontId="28" fillId="3" borderId="142" xfId="0" applyFont="1" applyFill="1" applyBorder="1" applyAlignment="1" applyProtection="1">
      <alignment horizontal="center"/>
      <protection/>
    </xf>
    <xf numFmtId="0" fontId="0" fillId="3" borderId="142" xfId="0" applyFont="1" applyFill="1" applyBorder="1" applyAlignment="1" applyProtection="1">
      <alignment horizontal="center"/>
      <protection/>
    </xf>
    <xf numFmtId="0" fontId="0" fillId="3" borderId="142" xfId="0" applyFont="1" applyFill="1" applyBorder="1" applyAlignment="1" applyProtection="1">
      <alignment horizontal="left"/>
      <protection/>
    </xf>
    <xf numFmtId="0" fontId="0" fillId="3" borderId="147" xfId="0" applyFont="1" applyFill="1" applyBorder="1" applyAlignment="1" applyProtection="1">
      <alignment horizontal="center"/>
      <protection/>
    </xf>
    <xf numFmtId="0" fontId="4" fillId="3" borderId="148" xfId="0" applyFont="1" applyFill="1" applyBorder="1" applyAlignment="1" applyProtection="1">
      <alignment horizontal="center"/>
      <protection/>
    </xf>
    <xf numFmtId="2" fontId="5" fillId="4" borderId="142" xfId="0" applyNumberFormat="1" applyFont="1" applyFill="1" applyBorder="1" applyAlignment="1" applyProtection="1">
      <alignment horizontal="center"/>
      <protection locked="0"/>
    </xf>
    <xf numFmtId="1" fontId="5" fillId="4" borderId="142" xfId="0" applyNumberFormat="1" applyFont="1" applyFill="1" applyBorder="1" applyAlignment="1" applyProtection="1">
      <alignment horizontal="center"/>
      <protection locked="0"/>
    </xf>
    <xf numFmtId="0" fontId="0" fillId="5" borderId="142" xfId="0" applyFill="1" applyBorder="1" applyAlignment="1">
      <alignment/>
    </xf>
    <xf numFmtId="2" fontId="28" fillId="3" borderId="142" xfId="0" applyNumberFormat="1" applyFont="1" applyFill="1" applyBorder="1" applyAlignment="1" applyProtection="1">
      <alignment/>
      <protection/>
    </xf>
    <xf numFmtId="0" fontId="4" fillId="2" borderId="68" xfId="0" applyFont="1" applyFill="1" applyBorder="1" applyAlignment="1" applyProtection="1">
      <alignment horizontal="center"/>
      <protection/>
    </xf>
    <xf numFmtId="0" fontId="28" fillId="3" borderId="32" xfId="0" applyFont="1" applyFill="1" applyBorder="1" applyAlignment="1" applyProtection="1">
      <alignment horizontal="center"/>
      <protection/>
    </xf>
    <xf numFmtId="0" fontId="0" fillId="3" borderId="32" xfId="0" applyFont="1" applyFill="1" applyBorder="1" applyAlignment="1" applyProtection="1">
      <alignment horizontal="center"/>
      <protection/>
    </xf>
    <xf numFmtId="0" fontId="0" fillId="3" borderId="32" xfId="0" applyFont="1" applyFill="1" applyBorder="1" applyAlignment="1" applyProtection="1">
      <alignment horizontal="left"/>
      <protection/>
    </xf>
    <xf numFmtId="0" fontId="0" fillId="3" borderId="33" xfId="0" applyFont="1" applyFill="1" applyBorder="1" applyAlignment="1" applyProtection="1">
      <alignment horizontal="center"/>
      <protection/>
    </xf>
    <xf numFmtId="0" fontId="4" fillId="3" borderId="68" xfId="0" applyFont="1" applyFill="1" applyBorder="1" applyAlignment="1" applyProtection="1">
      <alignment horizontal="center"/>
      <protection/>
    </xf>
    <xf numFmtId="0" fontId="0" fillId="5" borderId="32" xfId="0" applyFill="1" applyBorder="1" applyAlignment="1">
      <alignment/>
    </xf>
    <xf numFmtId="2" fontId="28" fillId="3" borderId="32" xfId="0" applyNumberFormat="1" applyFont="1" applyFill="1" applyBorder="1" applyAlignment="1" applyProtection="1">
      <alignment/>
      <protection/>
    </xf>
    <xf numFmtId="0" fontId="1" fillId="0" borderId="1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2" fillId="0" borderId="11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0" fillId="0" borderId="141" xfId="0" applyBorder="1" applyAlignment="1">
      <alignment horizontal="center"/>
    </xf>
    <xf numFmtId="0" fontId="0" fillId="0" borderId="145" xfId="0" applyBorder="1" applyAlignment="1">
      <alignment horizontal="center"/>
    </xf>
    <xf numFmtId="0" fontId="0" fillId="0" borderId="149" xfId="0" applyBorder="1" applyAlignment="1">
      <alignment horizontal="center"/>
    </xf>
    <xf numFmtId="0" fontId="28" fillId="0" borderId="146" xfId="0" applyFont="1" applyBorder="1" applyAlignment="1">
      <alignment horizontal="center"/>
    </xf>
    <xf numFmtId="0" fontId="0" fillId="0" borderId="141" xfId="0" applyFont="1" applyBorder="1" applyAlignment="1">
      <alignment horizontal="center"/>
    </xf>
    <xf numFmtId="0" fontId="51" fillId="0" borderId="146" xfId="0" applyFont="1" applyBorder="1" applyAlignment="1">
      <alignment horizontal="center"/>
    </xf>
    <xf numFmtId="0" fontId="0" fillId="0" borderId="142" xfId="0" applyBorder="1" applyAlignment="1">
      <alignment horizontal="center"/>
    </xf>
    <xf numFmtId="0" fontId="0" fillId="0" borderId="142" xfId="0" applyBorder="1" applyAlignment="1">
      <alignment/>
    </xf>
    <xf numFmtId="0" fontId="28" fillId="0" borderId="142" xfId="0" applyFont="1" applyBorder="1" applyAlignment="1">
      <alignment horizontal="center"/>
    </xf>
    <xf numFmtId="0" fontId="0" fillId="0" borderId="147" xfId="0" applyBorder="1" applyAlignment="1">
      <alignment horizontal="center"/>
    </xf>
    <xf numFmtId="0" fontId="4" fillId="0" borderId="148" xfId="0" applyFont="1" applyBorder="1" applyAlignment="1">
      <alignment horizontal="center"/>
    </xf>
    <xf numFmtId="0" fontId="0" fillId="0" borderId="150" xfId="0" applyBorder="1" applyAlignment="1">
      <alignment horizontal="center"/>
    </xf>
    <xf numFmtId="0" fontId="28" fillId="0" borderId="148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0" fillId="5" borderId="2" xfId="0" applyFill="1" applyBorder="1" applyAlignment="1" applyProtection="1">
      <alignment horizontal="left"/>
      <protection locked="0"/>
    </xf>
    <xf numFmtId="0" fontId="0" fillId="5" borderId="5" xfId="0" applyFill="1" applyBorder="1" applyAlignment="1" applyProtection="1">
      <alignment/>
      <protection locked="0"/>
    </xf>
    <xf numFmtId="0" fontId="48" fillId="5" borderId="0" xfId="0" applyFont="1" applyFill="1" applyBorder="1" applyAlignment="1">
      <alignment/>
    </xf>
    <xf numFmtId="2" fontId="0" fillId="5" borderId="2" xfId="0" applyNumberFormat="1" applyFont="1" applyFill="1" applyBorder="1" applyAlignment="1">
      <alignment/>
    </xf>
    <xf numFmtId="2" fontId="0" fillId="5" borderId="0" xfId="0" applyNumberFormat="1" applyFont="1" applyFill="1" applyBorder="1" applyAlignment="1">
      <alignment/>
    </xf>
    <xf numFmtId="2" fontId="15" fillId="5" borderId="18" xfId="0" applyNumberFormat="1" applyFont="1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left"/>
      <protection locked="0"/>
    </xf>
    <xf numFmtId="0" fontId="0" fillId="6" borderId="5" xfId="0" applyFill="1" applyBorder="1" applyAlignment="1" applyProtection="1">
      <alignment/>
      <protection locked="0"/>
    </xf>
    <xf numFmtId="2" fontId="0" fillId="6" borderId="2" xfId="0" applyNumberFormat="1" applyFont="1" applyFill="1" applyBorder="1" applyAlignment="1" applyProtection="1">
      <alignment/>
      <protection locked="0"/>
    </xf>
    <xf numFmtId="2" fontId="0" fillId="6" borderId="0" xfId="0" applyNumberFormat="1" applyFont="1" applyFill="1" applyBorder="1" applyAlignment="1" applyProtection="1">
      <alignment/>
      <protection locked="0"/>
    </xf>
    <xf numFmtId="2" fontId="15" fillId="6" borderId="18" xfId="0" applyNumberFormat="1" applyFont="1" applyFill="1" applyBorder="1" applyAlignment="1" applyProtection="1">
      <alignment horizontal="center"/>
      <protection locked="0"/>
    </xf>
    <xf numFmtId="0" fontId="0" fillId="5" borderId="18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28" fillId="2" borderId="128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 wrapText="1"/>
    </xf>
    <xf numFmtId="0" fontId="0" fillId="0" borderId="53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5" xfId="0" applyFont="1" applyBorder="1" applyAlignment="1">
      <alignment horizontal="left"/>
    </xf>
    <xf numFmtId="0" fontId="5" fillId="0" borderId="54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4" xfId="0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2" fontId="0" fillId="3" borderId="5" xfId="0" applyNumberFormat="1" applyFont="1" applyFill="1" applyBorder="1" applyAlignment="1" applyProtection="1">
      <alignment horizontal="right"/>
      <protection locked="0"/>
    </xf>
    <xf numFmtId="1" fontId="2" fillId="5" borderId="96" xfId="0" applyNumberFormat="1" applyFont="1" applyFill="1" applyBorder="1" applyAlignment="1">
      <alignment horizontal="center"/>
    </xf>
    <xf numFmtId="0" fontId="28" fillId="3" borderId="11" xfId="0" applyFont="1" applyFill="1" applyBorder="1" applyAlignment="1" applyProtection="1">
      <alignment horizontal="left"/>
      <protection locked="0"/>
    </xf>
    <xf numFmtId="0" fontId="28" fillId="3" borderId="12" xfId="0" applyFont="1" applyFill="1" applyBorder="1" applyAlignment="1" applyProtection="1">
      <alignment horizontal="left"/>
      <protection locked="0"/>
    </xf>
    <xf numFmtId="0" fontId="28" fillId="3" borderId="6" xfId="0" applyFont="1" applyFill="1" applyBorder="1" applyAlignment="1">
      <alignment horizontal="left"/>
    </xf>
    <xf numFmtId="2" fontId="28" fillId="3" borderId="11" xfId="0" applyNumberFormat="1" applyFont="1" applyFill="1" applyBorder="1" applyAlignment="1" applyProtection="1">
      <alignment/>
      <protection locked="0"/>
    </xf>
    <xf numFmtId="2" fontId="28" fillId="3" borderId="6" xfId="0" applyNumberFormat="1" applyFont="1" applyFill="1" applyBorder="1" applyAlignment="1" applyProtection="1">
      <alignment/>
      <protection locked="0"/>
    </xf>
    <xf numFmtId="2" fontId="0" fillId="3" borderId="11" xfId="0" applyNumberFormat="1" applyFont="1" applyFill="1" applyBorder="1" applyAlignment="1">
      <alignment/>
    </xf>
    <xf numFmtId="2" fontId="0" fillId="3" borderId="6" xfId="0" applyNumberFormat="1" applyFont="1" applyFill="1" applyBorder="1" applyAlignment="1">
      <alignment/>
    </xf>
    <xf numFmtId="2" fontId="15" fillId="3" borderId="19" xfId="0" applyNumberFormat="1" applyFont="1" applyFill="1" applyBorder="1" applyAlignment="1" applyProtection="1">
      <alignment horizontal="center"/>
      <protection locked="0"/>
    </xf>
    <xf numFmtId="2" fontId="0" fillId="3" borderId="12" xfId="0" applyNumberFormat="1" applyFont="1" applyFill="1" applyBorder="1" applyAlignment="1" applyProtection="1">
      <alignment horizontal="right"/>
      <protection locked="0"/>
    </xf>
    <xf numFmtId="1" fontId="2" fillId="5" borderId="151" xfId="0" applyNumberFormat="1" applyFont="1" applyFill="1" applyBorder="1" applyAlignment="1">
      <alignment horizontal="center"/>
    </xf>
    <xf numFmtId="0" fontId="29" fillId="2" borderId="0" xfId="0" applyFont="1" applyFill="1" applyBorder="1" applyAlignment="1" applyProtection="1">
      <alignment horizontal="center"/>
      <protection locked="0"/>
    </xf>
    <xf numFmtId="0" fontId="0" fillId="0" borderId="52" xfId="0" applyBorder="1" applyAlignment="1">
      <alignment horizontal="center"/>
    </xf>
    <xf numFmtId="0" fontId="39" fillId="0" borderId="0" xfId="0" applyFont="1" applyBorder="1" applyAlignment="1">
      <alignment horizontal="center"/>
    </xf>
    <xf numFmtId="2" fontId="5" fillId="10" borderId="28" xfId="0" applyNumberFormat="1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29" fillId="3" borderId="152" xfId="0" applyFont="1" applyFill="1" applyBorder="1" applyAlignment="1">
      <alignment horizontal="center"/>
    </xf>
    <xf numFmtId="0" fontId="0" fillId="6" borderId="18" xfId="0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1" fontId="15" fillId="6" borderId="136" xfId="0" applyNumberFormat="1" applyFont="1" applyFill="1" applyBorder="1" applyAlignment="1" applyProtection="1">
      <alignment horizontal="center"/>
      <protection locked="0"/>
    </xf>
    <xf numFmtId="1" fontId="15" fillId="2" borderId="153" xfId="0" applyNumberFormat="1" applyFont="1" applyFill="1" applyBorder="1" applyAlignment="1" applyProtection="1">
      <alignment horizontal="center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2" fontId="0" fillId="2" borderId="2" xfId="0" applyNumberFormat="1" applyFont="1" applyFill="1" applyBorder="1" applyAlignment="1" applyProtection="1">
      <alignment horizontal="right"/>
      <protection locked="0"/>
    </xf>
    <xf numFmtId="2" fontId="0" fillId="2" borderId="0" xfId="0" applyNumberFormat="1" applyFont="1" applyFill="1" applyBorder="1" applyAlignment="1" applyProtection="1">
      <alignment horizontal="right"/>
      <protection locked="0"/>
    </xf>
    <xf numFmtId="2" fontId="28" fillId="5" borderId="5" xfId="0" applyNumberFormat="1" applyFont="1" applyFill="1" applyBorder="1" applyAlignment="1">
      <alignment/>
    </xf>
    <xf numFmtId="2" fontId="0" fillId="5" borderId="5" xfId="0" applyNumberFormat="1" applyFont="1" applyFill="1" applyBorder="1" applyAlignment="1">
      <alignment/>
    </xf>
    <xf numFmtId="0" fontId="0" fillId="0" borderId="36" xfId="0" applyFont="1" applyFill="1" applyBorder="1" applyAlignment="1">
      <alignment horizontal="left"/>
    </xf>
    <xf numFmtId="0" fontId="2" fillId="0" borderId="54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51" fillId="0" borderId="142" xfId="0" applyFont="1" applyBorder="1" applyAlignment="1">
      <alignment horizontal="center"/>
    </xf>
    <xf numFmtId="0" fontId="5" fillId="0" borderId="14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43" fillId="0" borderId="1" xfId="15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5" fillId="2" borderId="12" xfId="0" applyFont="1" applyFill="1" applyBorder="1" applyAlignment="1" applyProtection="1">
      <alignment/>
      <protection/>
    </xf>
    <xf numFmtId="0" fontId="0" fillId="0" borderId="32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52" xfId="0" applyNumberFormat="1" applyFon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1" fontId="0" fillId="0" borderId="55" xfId="0" applyNumberFormat="1" applyFont="1" applyFill="1" applyBorder="1" applyAlignment="1">
      <alignment horizontal="center"/>
    </xf>
    <xf numFmtId="1" fontId="0" fillId="0" borderId="54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1" fontId="0" fillId="0" borderId="54" xfId="0" applyNumberFormat="1" applyFont="1" applyBorder="1" applyAlignment="1">
      <alignment horizontal="center"/>
    </xf>
    <xf numFmtId="1" fontId="0" fillId="0" borderId="52" xfId="0" applyNumberFormat="1" applyFont="1" applyBorder="1" applyAlignment="1">
      <alignment horizontal="center"/>
    </xf>
    <xf numFmtId="1" fontId="0" fillId="0" borderId="55" xfId="0" applyNumberFormat="1" applyFont="1" applyBorder="1" applyAlignment="1">
      <alignment horizontal="center"/>
    </xf>
    <xf numFmtId="0" fontId="55" fillId="5" borderId="1" xfId="0" applyFont="1" applyFill="1" applyBorder="1" applyAlignment="1">
      <alignment horizontal="center" wrapText="1"/>
    </xf>
    <xf numFmtId="0" fontId="28" fillId="2" borderId="19" xfId="0" applyFont="1" applyFill="1" applyBorder="1" applyAlignment="1" applyProtection="1">
      <alignment horizontal="left"/>
      <protection/>
    </xf>
    <xf numFmtId="2" fontId="56" fillId="0" borderId="9" xfId="0" applyNumberFormat="1" applyFont="1" applyBorder="1" applyAlignment="1">
      <alignment horizontal="center"/>
    </xf>
    <xf numFmtId="2" fontId="56" fillId="0" borderId="108" xfId="0" applyNumberFormat="1" applyFont="1" applyBorder="1" applyAlignment="1">
      <alignment horizontal="center"/>
    </xf>
    <xf numFmtId="0" fontId="28" fillId="2" borderId="7" xfId="0" applyFont="1" applyFill="1" applyBorder="1" applyAlignment="1" applyProtection="1">
      <alignment horizontal="left"/>
      <protection locked="0"/>
    </xf>
    <xf numFmtId="0" fontId="28" fillId="2" borderId="9" xfId="0" applyFont="1" applyFill="1" applyBorder="1" applyAlignment="1" applyProtection="1">
      <alignment horizontal="left"/>
      <protection locked="0"/>
    </xf>
    <xf numFmtId="0" fontId="28" fillId="2" borderId="8" xfId="0" applyFont="1" applyFill="1" applyBorder="1" applyAlignment="1">
      <alignment horizontal="left"/>
    </xf>
    <xf numFmtId="2" fontId="28" fillId="2" borderId="7" xfId="0" applyNumberFormat="1" applyFont="1" applyFill="1" applyBorder="1" applyAlignment="1" applyProtection="1">
      <alignment/>
      <protection locked="0"/>
    </xf>
    <xf numFmtId="2" fontId="28" fillId="2" borderId="8" xfId="0" applyNumberFormat="1" applyFont="1" applyFill="1" applyBorder="1" applyAlignment="1" applyProtection="1">
      <alignment/>
      <protection locked="0"/>
    </xf>
    <xf numFmtId="2" fontId="0" fillId="2" borderId="7" xfId="0" applyNumberFormat="1" applyFont="1" applyFill="1" applyBorder="1" applyAlignment="1">
      <alignment/>
    </xf>
    <xf numFmtId="2" fontId="0" fillId="2" borderId="8" xfId="0" applyNumberFormat="1" applyFont="1" applyFill="1" applyBorder="1" applyAlignment="1">
      <alignment/>
    </xf>
    <xf numFmtId="2" fontId="15" fillId="2" borderId="17" xfId="0" applyNumberFormat="1" applyFont="1" applyFill="1" applyBorder="1" applyAlignment="1" applyProtection="1">
      <alignment horizontal="center"/>
      <protection locked="0"/>
    </xf>
    <xf numFmtId="0" fontId="55" fillId="5" borderId="1" xfId="0" applyFont="1" applyFill="1" applyBorder="1" applyAlignment="1">
      <alignment horizontal="center" wrapText="1"/>
    </xf>
    <xf numFmtId="0" fontId="55" fillId="5" borderId="17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9.emf" /><Relationship Id="rId2" Type="http://schemas.openxmlformats.org/officeDocument/2006/relationships/image" Target="../media/image49.emf" /><Relationship Id="rId3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71.emf" /><Relationship Id="rId2" Type="http://schemas.openxmlformats.org/officeDocument/2006/relationships/image" Target="../media/image62.emf" /><Relationship Id="rId3" Type="http://schemas.openxmlformats.org/officeDocument/2006/relationships/image" Target="../media/image38.emf" /><Relationship Id="rId4" Type="http://schemas.openxmlformats.org/officeDocument/2006/relationships/image" Target="../media/image5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0.emf" /><Relationship Id="rId3" Type="http://schemas.openxmlformats.org/officeDocument/2006/relationships/image" Target="../media/image14.emf" /><Relationship Id="rId4" Type="http://schemas.openxmlformats.org/officeDocument/2006/relationships/image" Target="../media/image13.emf" /><Relationship Id="rId5" Type="http://schemas.openxmlformats.org/officeDocument/2006/relationships/image" Target="../media/image30.emf" /><Relationship Id="rId6" Type="http://schemas.openxmlformats.org/officeDocument/2006/relationships/image" Target="../media/image51.emf" /><Relationship Id="rId7" Type="http://schemas.openxmlformats.org/officeDocument/2006/relationships/image" Target="../media/image45.emf" /><Relationship Id="rId8" Type="http://schemas.openxmlformats.org/officeDocument/2006/relationships/image" Target="../media/image2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Relationship Id="rId2" Type="http://schemas.openxmlformats.org/officeDocument/2006/relationships/image" Target="../media/image39.emf" /><Relationship Id="rId3" Type="http://schemas.openxmlformats.org/officeDocument/2006/relationships/image" Target="../media/image46.emf" /><Relationship Id="rId4" Type="http://schemas.openxmlformats.org/officeDocument/2006/relationships/image" Target="../media/image65.emf" /><Relationship Id="rId5" Type="http://schemas.openxmlformats.org/officeDocument/2006/relationships/image" Target="../media/image35.emf" /><Relationship Id="rId6" Type="http://schemas.openxmlformats.org/officeDocument/2006/relationships/image" Target="../media/image68.emf" /><Relationship Id="rId7" Type="http://schemas.openxmlformats.org/officeDocument/2006/relationships/image" Target="../media/image3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Relationship Id="rId2" Type="http://schemas.openxmlformats.org/officeDocument/2006/relationships/image" Target="../media/image58.emf" /><Relationship Id="rId3" Type="http://schemas.openxmlformats.org/officeDocument/2006/relationships/image" Target="../media/image1.emf" /><Relationship Id="rId4" Type="http://schemas.openxmlformats.org/officeDocument/2006/relationships/image" Target="../media/image19.emf" /><Relationship Id="rId5" Type="http://schemas.openxmlformats.org/officeDocument/2006/relationships/image" Target="../media/image22.emf" /><Relationship Id="rId6" Type="http://schemas.openxmlformats.org/officeDocument/2006/relationships/image" Target="../media/image67.emf" /><Relationship Id="rId7" Type="http://schemas.openxmlformats.org/officeDocument/2006/relationships/image" Target="../media/image1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39.emf" /><Relationship Id="rId3" Type="http://schemas.openxmlformats.org/officeDocument/2006/relationships/image" Target="../media/image20.emf" /><Relationship Id="rId4" Type="http://schemas.openxmlformats.org/officeDocument/2006/relationships/image" Target="../media/image9.emf" /><Relationship Id="rId5" Type="http://schemas.openxmlformats.org/officeDocument/2006/relationships/image" Target="../media/image66.emf" /><Relationship Id="rId6" Type="http://schemas.openxmlformats.org/officeDocument/2006/relationships/image" Target="../media/image28.emf" /><Relationship Id="rId7" Type="http://schemas.openxmlformats.org/officeDocument/2006/relationships/image" Target="../media/image6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9.emf" /><Relationship Id="rId3" Type="http://schemas.openxmlformats.org/officeDocument/2006/relationships/image" Target="../media/image5.emf" /><Relationship Id="rId4" Type="http://schemas.openxmlformats.org/officeDocument/2006/relationships/image" Target="../media/image25.emf" /><Relationship Id="rId5" Type="http://schemas.openxmlformats.org/officeDocument/2006/relationships/image" Target="../media/image7.emf" /><Relationship Id="rId6" Type="http://schemas.openxmlformats.org/officeDocument/2006/relationships/image" Target="../media/image40.emf" /><Relationship Id="rId7" Type="http://schemas.openxmlformats.org/officeDocument/2006/relationships/image" Target="../media/image5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39.emf" /><Relationship Id="rId3" Type="http://schemas.openxmlformats.org/officeDocument/2006/relationships/image" Target="../media/image17.emf" /><Relationship Id="rId4" Type="http://schemas.openxmlformats.org/officeDocument/2006/relationships/image" Target="../media/image56.emf" /><Relationship Id="rId5" Type="http://schemas.openxmlformats.org/officeDocument/2006/relationships/image" Target="../media/image34.emf" /><Relationship Id="rId6" Type="http://schemas.openxmlformats.org/officeDocument/2006/relationships/image" Target="../media/image27.emf" /><Relationship Id="rId7" Type="http://schemas.openxmlformats.org/officeDocument/2006/relationships/image" Target="../media/image5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5.emf" /><Relationship Id="rId2" Type="http://schemas.openxmlformats.org/officeDocument/2006/relationships/image" Target="../media/image48.emf" /><Relationship Id="rId3" Type="http://schemas.openxmlformats.org/officeDocument/2006/relationships/image" Target="../media/image43.emf" /><Relationship Id="rId4" Type="http://schemas.openxmlformats.org/officeDocument/2006/relationships/image" Target="../media/image54.emf" /><Relationship Id="rId5" Type="http://schemas.openxmlformats.org/officeDocument/2006/relationships/image" Target="../media/image53.emf" /><Relationship Id="rId6" Type="http://schemas.openxmlformats.org/officeDocument/2006/relationships/image" Target="../media/image50.emf" /><Relationship Id="rId7" Type="http://schemas.openxmlformats.org/officeDocument/2006/relationships/image" Target="../media/image24.emf" /><Relationship Id="rId8" Type="http://schemas.openxmlformats.org/officeDocument/2006/relationships/image" Target="../media/image4.emf" /><Relationship Id="rId9" Type="http://schemas.openxmlformats.org/officeDocument/2006/relationships/image" Target="../media/image8.emf" /><Relationship Id="rId10" Type="http://schemas.openxmlformats.org/officeDocument/2006/relationships/image" Target="../media/image36.emf" /><Relationship Id="rId11" Type="http://schemas.openxmlformats.org/officeDocument/2006/relationships/image" Target="../media/image31.emf" /><Relationship Id="rId12" Type="http://schemas.openxmlformats.org/officeDocument/2006/relationships/image" Target="../media/image15.emf" /><Relationship Id="rId13" Type="http://schemas.openxmlformats.org/officeDocument/2006/relationships/image" Target="../media/image32.emf" /><Relationship Id="rId14" Type="http://schemas.openxmlformats.org/officeDocument/2006/relationships/image" Target="../media/image41.emf" /><Relationship Id="rId15" Type="http://schemas.openxmlformats.org/officeDocument/2006/relationships/image" Target="../media/image63.emf" /><Relationship Id="rId16" Type="http://schemas.openxmlformats.org/officeDocument/2006/relationships/image" Target="../media/image64.emf" /><Relationship Id="rId17" Type="http://schemas.openxmlformats.org/officeDocument/2006/relationships/image" Target="../media/image61.emf" /><Relationship Id="rId18" Type="http://schemas.openxmlformats.org/officeDocument/2006/relationships/image" Target="../media/image16.emf" /><Relationship Id="rId19" Type="http://schemas.openxmlformats.org/officeDocument/2006/relationships/image" Target="../media/image12.emf" /><Relationship Id="rId20" Type="http://schemas.openxmlformats.org/officeDocument/2006/relationships/image" Target="../media/image7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4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17</xdr:row>
      <xdr:rowOff>95250</xdr:rowOff>
    </xdr:from>
    <xdr:to>
      <xdr:col>7</xdr:col>
      <xdr:colOff>762000</xdr:colOff>
      <xdr:row>19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2857500"/>
          <a:ext cx="1771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20</xdr:row>
      <xdr:rowOff>28575</xdr:rowOff>
    </xdr:from>
    <xdr:to>
      <xdr:col>7</xdr:col>
      <xdr:colOff>752475</xdr:colOff>
      <xdr:row>21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3276600"/>
          <a:ext cx="1781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22</xdr:row>
      <xdr:rowOff>142875</xdr:rowOff>
    </xdr:from>
    <xdr:to>
      <xdr:col>7</xdr:col>
      <xdr:colOff>742950</xdr:colOff>
      <xdr:row>24</xdr:row>
      <xdr:rowOff>95250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0" y="3714750"/>
          <a:ext cx="1762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7</xdr:row>
      <xdr:rowOff>0</xdr:rowOff>
    </xdr:from>
    <xdr:to>
      <xdr:col>12</xdr:col>
      <xdr:colOff>400050</xdr:colOff>
      <xdr:row>13</xdr:row>
      <xdr:rowOff>57150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533525"/>
          <a:ext cx="26479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8</xdr:row>
      <xdr:rowOff>38100</xdr:rowOff>
    </xdr:from>
    <xdr:to>
      <xdr:col>12</xdr:col>
      <xdr:colOff>342900</xdr:colOff>
      <xdr:row>10</xdr:row>
      <xdr:rowOff>0</xdr:rowOff>
    </xdr:to>
    <xdr:pic>
      <xdr:nvPicPr>
        <xdr:cNvPr id="2" name="Label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1809750"/>
          <a:ext cx="2457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10</xdr:row>
      <xdr:rowOff>76200</xdr:rowOff>
    </xdr:from>
    <xdr:to>
      <xdr:col>7</xdr:col>
      <xdr:colOff>152400</xdr:colOff>
      <xdr:row>12</xdr:row>
      <xdr:rowOff>95250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232410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809625</xdr:colOff>
      <xdr:row>10</xdr:row>
      <xdr:rowOff>28575</xdr:rowOff>
    </xdr:from>
    <xdr:to>
      <xdr:col>11</xdr:col>
      <xdr:colOff>171450</xdr:colOff>
      <xdr:row>12</xdr:row>
      <xdr:rowOff>85725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43475" y="2276475"/>
          <a:ext cx="552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485775</xdr:colOff>
      <xdr:row>0</xdr:row>
      <xdr:rowOff>57150</xdr:rowOff>
    </xdr:from>
    <xdr:to>
      <xdr:col>8</xdr:col>
      <xdr:colOff>723900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57150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457200</xdr:colOff>
      <xdr:row>1</xdr:row>
      <xdr:rowOff>9525</xdr:rowOff>
    </xdr:from>
    <xdr:to>
      <xdr:col>9</xdr:col>
      <xdr:colOff>695325</xdr:colOff>
      <xdr:row>5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76200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7</xdr:row>
      <xdr:rowOff>19050</xdr:rowOff>
    </xdr:from>
    <xdr:to>
      <xdr:col>7</xdr:col>
      <xdr:colOff>123825</xdr:colOff>
      <xdr:row>8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1152525"/>
          <a:ext cx="895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6</xdr:row>
      <xdr:rowOff>9525</xdr:rowOff>
    </xdr:from>
    <xdr:to>
      <xdr:col>6</xdr:col>
      <xdr:colOff>581025</xdr:colOff>
      <xdr:row>7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981075"/>
          <a:ext cx="838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18</xdr:row>
      <xdr:rowOff>133350</xdr:rowOff>
    </xdr:from>
    <xdr:to>
      <xdr:col>7</xdr:col>
      <xdr:colOff>1704975</xdr:colOff>
      <xdr:row>20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3209925"/>
          <a:ext cx="1628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9525</xdr:rowOff>
    </xdr:from>
    <xdr:to>
      <xdr:col>6</xdr:col>
      <xdr:colOff>1123950</xdr:colOff>
      <xdr:row>0</xdr:row>
      <xdr:rowOff>247650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9525"/>
          <a:ext cx="1123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9525</xdr:rowOff>
    </xdr:from>
    <xdr:to>
      <xdr:col>9</xdr:col>
      <xdr:colOff>19050</xdr:colOff>
      <xdr:row>0</xdr:row>
      <xdr:rowOff>247650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9525"/>
          <a:ext cx="1771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0</xdr:row>
      <xdr:rowOff>0</xdr:rowOff>
    </xdr:from>
    <xdr:to>
      <xdr:col>18</xdr:col>
      <xdr:colOff>438150</xdr:colOff>
      <xdr:row>1</xdr:row>
      <xdr:rowOff>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68625" y="0"/>
          <a:ext cx="400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19050</xdr:rowOff>
    </xdr:from>
    <xdr:to>
      <xdr:col>9</xdr:col>
      <xdr:colOff>209550</xdr:colOff>
      <xdr:row>19</xdr:row>
      <xdr:rowOff>123825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0" y="3095625"/>
          <a:ext cx="1838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20</xdr:row>
      <xdr:rowOff>0</xdr:rowOff>
    </xdr:from>
    <xdr:to>
      <xdr:col>9</xdr:col>
      <xdr:colOff>228600</xdr:colOff>
      <xdr:row>21</xdr:row>
      <xdr:rowOff>104775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53250" y="3400425"/>
          <a:ext cx="1857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0</xdr:row>
      <xdr:rowOff>0</xdr:rowOff>
    </xdr:from>
    <xdr:to>
      <xdr:col>15</xdr:col>
      <xdr:colOff>19050</xdr:colOff>
      <xdr:row>1</xdr:row>
      <xdr:rowOff>0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134975" y="0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55</xdr:row>
      <xdr:rowOff>76200</xdr:rowOff>
    </xdr:from>
    <xdr:to>
      <xdr:col>3</xdr:col>
      <xdr:colOff>285750</xdr:colOff>
      <xdr:row>57</xdr:row>
      <xdr:rowOff>114300</xdr:rowOff>
    </xdr:to>
    <xdr:pic>
      <xdr:nvPicPr>
        <xdr:cNvPr id="8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09675" y="9191625"/>
          <a:ext cx="1638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5</xdr:row>
      <xdr:rowOff>28575</xdr:rowOff>
    </xdr:from>
    <xdr:to>
      <xdr:col>13</xdr:col>
      <xdr:colOff>133350</xdr:colOff>
      <xdr:row>12</xdr:row>
      <xdr:rowOff>38100</xdr:rowOff>
    </xdr:to>
    <xdr:pic>
      <xdr:nvPicPr>
        <xdr:cNvPr id="2" name="Image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1028700"/>
          <a:ext cx="2343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9</xdr:row>
      <xdr:rowOff>38100</xdr:rowOff>
    </xdr:from>
    <xdr:to>
      <xdr:col>12</xdr:col>
      <xdr:colOff>285750</xdr:colOff>
      <xdr:row>11</xdr:row>
      <xdr:rowOff>0</xdr:rowOff>
    </xdr:to>
    <xdr:pic>
      <xdr:nvPicPr>
        <xdr:cNvPr id="3" name="CommandButton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95900" y="1838325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9</xdr:row>
      <xdr:rowOff>66675</xdr:rowOff>
    </xdr:from>
    <xdr:to>
      <xdr:col>9</xdr:col>
      <xdr:colOff>533400</xdr:colOff>
      <xdr:row>10</xdr:row>
      <xdr:rowOff>190500</xdr:rowOff>
    </xdr:to>
    <xdr:pic>
      <xdr:nvPicPr>
        <xdr:cNvPr id="4" name="CommandButton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18669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6</xdr:row>
      <xdr:rowOff>95250</xdr:rowOff>
    </xdr:from>
    <xdr:to>
      <xdr:col>12</xdr:col>
      <xdr:colOff>514350</xdr:colOff>
      <xdr:row>8</xdr:row>
      <xdr:rowOff>133350</xdr:rowOff>
    </xdr:to>
    <xdr:pic>
      <xdr:nvPicPr>
        <xdr:cNvPr id="5" name="Label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05275" y="1295400"/>
          <a:ext cx="1971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18</xdr:col>
      <xdr:colOff>9525</xdr:colOff>
      <xdr:row>1</xdr:row>
      <xdr:rowOff>19050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10575" y="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0</xdr:row>
      <xdr:rowOff>0</xdr:rowOff>
    </xdr:from>
    <xdr:to>
      <xdr:col>5</xdr:col>
      <xdr:colOff>0</xdr:colOff>
      <xdr:row>1</xdr:row>
      <xdr:rowOff>28575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71725" y="0"/>
          <a:ext cx="695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5</xdr:row>
      <xdr:rowOff>57150</xdr:rowOff>
    </xdr:from>
    <xdr:to>
      <xdr:col>13</xdr:col>
      <xdr:colOff>104775</xdr:colOff>
      <xdr:row>12</xdr:row>
      <xdr:rowOff>66675</xdr:rowOff>
    </xdr:to>
    <xdr:pic>
      <xdr:nvPicPr>
        <xdr:cNvPr id="1" name="Image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57275"/>
          <a:ext cx="2343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6</xdr:row>
      <xdr:rowOff>95250</xdr:rowOff>
    </xdr:from>
    <xdr:to>
      <xdr:col>12</xdr:col>
      <xdr:colOff>514350</xdr:colOff>
      <xdr:row>8</xdr:row>
      <xdr:rowOff>133350</xdr:rowOff>
    </xdr:to>
    <xdr:pic>
      <xdr:nvPicPr>
        <xdr:cNvPr id="2" name="Label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1295400"/>
          <a:ext cx="1971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9</xdr:row>
      <xdr:rowOff>66675</xdr:rowOff>
    </xdr:from>
    <xdr:to>
      <xdr:col>9</xdr:col>
      <xdr:colOff>533400</xdr:colOff>
      <xdr:row>10</xdr:row>
      <xdr:rowOff>190500</xdr:rowOff>
    </xdr:to>
    <xdr:pic>
      <xdr:nvPicPr>
        <xdr:cNvPr id="3" name="CommandButton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18669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9</xdr:row>
      <xdr:rowOff>38100</xdr:rowOff>
    </xdr:from>
    <xdr:to>
      <xdr:col>12</xdr:col>
      <xdr:colOff>285750</xdr:colOff>
      <xdr:row>11</xdr:row>
      <xdr:rowOff>0</xdr:rowOff>
    </xdr:to>
    <xdr:pic>
      <xdr:nvPicPr>
        <xdr:cNvPr id="4" name="CommandButton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95900" y="1838325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18</xdr:col>
      <xdr:colOff>9525</xdr:colOff>
      <xdr:row>1</xdr:row>
      <xdr:rowOff>19050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10575" y="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0</xdr:rowOff>
    </xdr:from>
    <xdr:to>
      <xdr:col>5</xdr:col>
      <xdr:colOff>19050</xdr:colOff>
      <xdr:row>1</xdr:row>
      <xdr:rowOff>28575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90775" y="0"/>
          <a:ext cx="695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5</xdr:row>
      <xdr:rowOff>85725</xdr:rowOff>
    </xdr:from>
    <xdr:to>
      <xdr:col>13</xdr:col>
      <xdr:colOff>123825</xdr:colOff>
      <xdr:row>12</xdr:row>
      <xdr:rowOff>95250</xdr:rowOff>
    </xdr:to>
    <xdr:pic>
      <xdr:nvPicPr>
        <xdr:cNvPr id="2" name="Image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1085850"/>
          <a:ext cx="2343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6</xdr:row>
      <xdr:rowOff>95250</xdr:rowOff>
    </xdr:from>
    <xdr:to>
      <xdr:col>12</xdr:col>
      <xdr:colOff>514350</xdr:colOff>
      <xdr:row>8</xdr:row>
      <xdr:rowOff>133350</xdr:rowOff>
    </xdr:to>
    <xdr:pic>
      <xdr:nvPicPr>
        <xdr:cNvPr id="3" name="Label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295400"/>
          <a:ext cx="1971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9</xdr:row>
      <xdr:rowOff>66675</xdr:rowOff>
    </xdr:from>
    <xdr:to>
      <xdr:col>9</xdr:col>
      <xdr:colOff>533400</xdr:colOff>
      <xdr:row>10</xdr:row>
      <xdr:rowOff>190500</xdr:rowOff>
    </xdr:to>
    <xdr:pic>
      <xdr:nvPicPr>
        <xdr:cNvPr id="4" name="CommandButton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18669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9</xdr:row>
      <xdr:rowOff>38100</xdr:rowOff>
    </xdr:from>
    <xdr:to>
      <xdr:col>12</xdr:col>
      <xdr:colOff>285750</xdr:colOff>
      <xdr:row>11</xdr:row>
      <xdr:rowOff>0</xdr:rowOff>
    </xdr:to>
    <xdr:pic>
      <xdr:nvPicPr>
        <xdr:cNvPr id="5" name="CommandButton3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95900" y="1838325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581025</xdr:colOff>
      <xdr:row>0</xdr:row>
      <xdr:rowOff>0</xdr:rowOff>
    </xdr:from>
    <xdr:to>
      <xdr:col>18</xdr:col>
      <xdr:colOff>0</xdr:colOff>
      <xdr:row>1</xdr:row>
      <xdr:rowOff>19050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01050" y="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0</xdr:row>
      <xdr:rowOff>0</xdr:rowOff>
    </xdr:from>
    <xdr:to>
      <xdr:col>5</xdr:col>
      <xdr:colOff>9525</xdr:colOff>
      <xdr:row>1</xdr:row>
      <xdr:rowOff>28575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0" y="0"/>
          <a:ext cx="695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5</xdr:row>
      <xdr:rowOff>95250</xdr:rowOff>
    </xdr:from>
    <xdr:to>
      <xdr:col>13</xdr:col>
      <xdr:colOff>104775</xdr:colOff>
      <xdr:row>12</xdr:row>
      <xdr:rowOff>104775</xdr:rowOff>
    </xdr:to>
    <xdr:pic>
      <xdr:nvPicPr>
        <xdr:cNvPr id="2" name="Image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1095375"/>
          <a:ext cx="2343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6</xdr:row>
      <xdr:rowOff>95250</xdr:rowOff>
    </xdr:from>
    <xdr:to>
      <xdr:col>12</xdr:col>
      <xdr:colOff>514350</xdr:colOff>
      <xdr:row>8</xdr:row>
      <xdr:rowOff>133350</xdr:rowOff>
    </xdr:to>
    <xdr:pic>
      <xdr:nvPicPr>
        <xdr:cNvPr id="3" name="Label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295400"/>
          <a:ext cx="1971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9</xdr:row>
      <xdr:rowOff>66675</xdr:rowOff>
    </xdr:from>
    <xdr:to>
      <xdr:col>9</xdr:col>
      <xdr:colOff>533400</xdr:colOff>
      <xdr:row>10</xdr:row>
      <xdr:rowOff>190500</xdr:rowOff>
    </xdr:to>
    <xdr:pic>
      <xdr:nvPicPr>
        <xdr:cNvPr id="4" name="CommandButton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18669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9</xdr:row>
      <xdr:rowOff>38100</xdr:rowOff>
    </xdr:from>
    <xdr:to>
      <xdr:col>12</xdr:col>
      <xdr:colOff>285750</xdr:colOff>
      <xdr:row>11</xdr:row>
      <xdr:rowOff>0</xdr:rowOff>
    </xdr:to>
    <xdr:pic>
      <xdr:nvPicPr>
        <xdr:cNvPr id="5" name="CommandButton3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95900" y="1838325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18</xdr:col>
      <xdr:colOff>9525</xdr:colOff>
      <xdr:row>1</xdr:row>
      <xdr:rowOff>19050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10575" y="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0</xdr:row>
      <xdr:rowOff>0</xdr:rowOff>
    </xdr:from>
    <xdr:to>
      <xdr:col>5</xdr:col>
      <xdr:colOff>9525</xdr:colOff>
      <xdr:row>1</xdr:row>
      <xdr:rowOff>28575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0" y="0"/>
          <a:ext cx="695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5</xdr:row>
      <xdr:rowOff>66675</xdr:rowOff>
    </xdr:from>
    <xdr:to>
      <xdr:col>13</xdr:col>
      <xdr:colOff>66675</xdr:colOff>
      <xdr:row>12</xdr:row>
      <xdr:rowOff>76200</xdr:rowOff>
    </xdr:to>
    <xdr:pic>
      <xdr:nvPicPr>
        <xdr:cNvPr id="2" name="Image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1066800"/>
          <a:ext cx="2343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6</xdr:row>
      <xdr:rowOff>95250</xdr:rowOff>
    </xdr:from>
    <xdr:to>
      <xdr:col>12</xdr:col>
      <xdr:colOff>514350</xdr:colOff>
      <xdr:row>8</xdr:row>
      <xdr:rowOff>133350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295400"/>
          <a:ext cx="1971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9</xdr:row>
      <xdr:rowOff>66675</xdr:rowOff>
    </xdr:from>
    <xdr:to>
      <xdr:col>9</xdr:col>
      <xdr:colOff>533400</xdr:colOff>
      <xdr:row>10</xdr:row>
      <xdr:rowOff>190500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18669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9</xdr:row>
      <xdr:rowOff>38100</xdr:rowOff>
    </xdr:from>
    <xdr:to>
      <xdr:col>12</xdr:col>
      <xdr:colOff>285750</xdr:colOff>
      <xdr:row>11</xdr:row>
      <xdr:rowOff>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95900" y="1838325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9525</xdr:rowOff>
    </xdr:from>
    <xdr:to>
      <xdr:col>18</xdr:col>
      <xdr:colOff>9525</xdr:colOff>
      <xdr:row>1</xdr:row>
      <xdr:rowOff>28575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10575" y="9525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0</xdr:rowOff>
    </xdr:from>
    <xdr:to>
      <xdr:col>5</xdr:col>
      <xdr:colOff>19050</xdr:colOff>
      <xdr:row>1</xdr:row>
      <xdr:rowOff>28575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90775" y="0"/>
          <a:ext cx="695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133350</xdr:rowOff>
    </xdr:from>
    <xdr:to>
      <xdr:col>2</xdr:col>
      <xdr:colOff>0</xdr:colOff>
      <xdr:row>4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647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133350</xdr:rowOff>
    </xdr:from>
    <xdr:to>
      <xdr:col>2</xdr:col>
      <xdr:colOff>0</xdr:colOff>
      <xdr:row>17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133725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5</xdr:row>
      <xdr:rowOff>9525</xdr:rowOff>
    </xdr:from>
    <xdr:to>
      <xdr:col>15</xdr:col>
      <xdr:colOff>342900</xdr:colOff>
      <xdr:row>6</xdr:row>
      <xdr:rowOff>9525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38950" y="923925"/>
          <a:ext cx="790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6</xdr:row>
      <xdr:rowOff>9525</xdr:rowOff>
    </xdr:from>
    <xdr:to>
      <xdr:col>15</xdr:col>
      <xdr:colOff>342900</xdr:colOff>
      <xdr:row>7</xdr:row>
      <xdr:rowOff>9525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38950" y="1123950"/>
          <a:ext cx="790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7</xdr:row>
      <xdr:rowOff>9525</xdr:rowOff>
    </xdr:from>
    <xdr:to>
      <xdr:col>15</xdr:col>
      <xdr:colOff>333375</xdr:colOff>
      <xdr:row>7</xdr:row>
      <xdr:rowOff>190500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38950" y="1323975"/>
          <a:ext cx="7810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8</xdr:row>
      <xdr:rowOff>9525</xdr:rowOff>
    </xdr:from>
    <xdr:to>
      <xdr:col>16</xdr:col>
      <xdr:colOff>0</xdr:colOff>
      <xdr:row>8</xdr:row>
      <xdr:rowOff>190500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38950" y="1524000"/>
          <a:ext cx="800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9</xdr:row>
      <xdr:rowOff>9525</xdr:rowOff>
    </xdr:from>
    <xdr:to>
      <xdr:col>15</xdr:col>
      <xdr:colOff>314325</xdr:colOff>
      <xdr:row>10</xdr:row>
      <xdr:rowOff>9525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38950" y="1724025"/>
          <a:ext cx="762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10</xdr:row>
      <xdr:rowOff>9525</xdr:rowOff>
    </xdr:from>
    <xdr:to>
      <xdr:col>15</xdr:col>
      <xdr:colOff>333375</xdr:colOff>
      <xdr:row>10</xdr:row>
      <xdr:rowOff>200025</xdr:rowOff>
    </xdr:to>
    <xdr:pic>
      <xdr:nvPicPr>
        <xdr:cNvPr id="8" name="CheckBox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38950" y="1924050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11</xdr:row>
      <xdr:rowOff>0</xdr:rowOff>
    </xdr:from>
    <xdr:to>
      <xdr:col>15</xdr:col>
      <xdr:colOff>333375</xdr:colOff>
      <xdr:row>12</xdr:row>
      <xdr:rowOff>0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38950" y="2114550"/>
          <a:ext cx="7810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12</xdr:row>
      <xdr:rowOff>0</xdr:rowOff>
    </xdr:from>
    <xdr:to>
      <xdr:col>15</xdr:col>
      <xdr:colOff>342900</xdr:colOff>
      <xdr:row>12</xdr:row>
      <xdr:rowOff>180975</xdr:rowOff>
    </xdr:to>
    <xdr:pic>
      <xdr:nvPicPr>
        <xdr:cNvPr id="10" name="CheckBox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38950" y="2314575"/>
          <a:ext cx="790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19</xdr:row>
      <xdr:rowOff>9525</xdr:rowOff>
    </xdr:from>
    <xdr:to>
      <xdr:col>15</xdr:col>
      <xdr:colOff>314325</xdr:colOff>
      <xdr:row>20</xdr:row>
      <xdr:rowOff>19050</xdr:rowOff>
    </xdr:to>
    <xdr:pic>
      <xdr:nvPicPr>
        <xdr:cNvPr id="11" name="CheckBox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38950" y="3581400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20</xdr:row>
      <xdr:rowOff>9525</xdr:rowOff>
    </xdr:from>
    <xdr:to>
      <xdr:col>15</xdr:col>
      <xdr:colOff>323850</xdr:colOff>
      <xdr:row>21</xdr:row>
      <xdr:rowOff>9525</xdr:rowOff>
    </xdr:to>
    <xdr:pic>
      <xdr:nvPicPr>
        <xdr:cNvPr id="12" name="CheckBox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838950" y="3781425"/>
          <a:ext cx="771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21</xdr:row>
      <xdr:rowOff>9525</xdr:rowOff>
    </xdr:from>
    <xdr:to>
      <xdr:col>15</xdr:col>
      <xdr:colOff>323850</xdr:colOff>
      <xdr:row>22</xdr:row>
      <xdr:rowOff>9525</xdr:rowOff>
    </xdr:to>
    <xdr:pic>
      <xdr:nvPicPr>
        <xdr:cNvPr id="13" name="CheckBox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38950" y="3981450"/>
          <a:ext cx="771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22</xdr:row>
      <xdr:rowOff>9525</xdr:rowOff>
    </xdr:from>
    <xdr:to>
      <xdr:col>15</xdr:col>
      <xdr:colOff>314325</xdr:colOff>
      <xdr:row>22</xdr:row>
      <xdr:rowOff>190500</xdr:rowOff>
    </xdr:to>
    <xdr:pic>
      <xdr:nvPicPr>
        <xdr:cNvPr id="14" name="CheckBox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838950" y="4181475"/>
          <a:ext cx="7620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23</xdr:row>
      <xdr:rowOff>9525</xdr:rowOff>
    </xdr:from>
    <xdr:to>
      <xdr:col>15</xdr:col>
      <xdr:colOff>323850</xdr:colOff>
      <xdr:row>23</xdr:row>
      <xdr:rowOff>200025</xdr:rowOff>
    </xdr:to>
    <xdr:pic>
      <xdr:nvPicPr>
        <xdr:cNvPr id="15" name="CheckBox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38950" y="4381500"/>
          <a:ext cx="771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24</xdr:row>
      <xdr:rowOff>0</xdr:rowOff>
    </xdr:from>
    <xdr:to>
      <xdr:col>15</xdr:col>
      <xdr:colOff>314325</xdr:colOff>
      <xdr:row>24</xdr:row>
      <xdr:rowOff>171450</xdr:rowOff>
    </xdr:to>
    <xdr:pic>
      <xdr:nvPicPr>
        <xdr:cNvPr id="16" name="CheckBox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838950" y="4572000"/>
          <a:ext cx="762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25</xdr:row>
      <xdr:rowOff>0</xdr:rowOff>
    </xdr:from>
    <xdr:to>
      <xdr:col>15</xdr:col>
      <xdr:colOff>323850</xdr:colOff>
      <xdr:row>26</xdr:row>
      <xdr:rowOff>9525</xdr:rowOff>
    </xdr:to>
    <xdr:pic>
      <xdr:nvPicPr>
        <xdr:cNvPr id="17" name="CheckBox1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38950" y="4772025"/>
          <a:ext cx="771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25</xdr:row>
      <xdr:rowOff>190500</xdr:rowOff>
    </xdr:from>
    <xdr:to>
      <xdr:col>15</xdr:col>
      <xdr:colOff>323850</xdr:colOff>
      <xdr:row>26</xdr:row>
      <xdr:rowOff>190500</xdr:rowOff>
    </xdr:to>
    <xdr:pic>
      <xdr:nvPicPr>
        <xdr:cNvPr id="18" name="CheckBox1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838950" y="4962525"/>
          <a:ext cx="771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</xdr:row>
      <xdr:rowOff>133350</xdr:rowOff>
    </xdr:from>
    <xdr:to>
      <xdr:col>14</xdr:col>
      <xdr:colOff>114300</xdr:colOff>
      <xdr:row>15</xdr:row>
      <xdr:rowOff>95250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562600" y="2647950"/>
          <a:ext cx="1314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14</xdr:col>
      <xdr:colOff>114300</xdr:colOff>
      <xdr:row>29</xdr:row>
      <xdr:rowOff>142875</xdr:rowOff>
    </xdr:to>
    <xdr:pic>
      <xdr:nvPicPr>
        <xdr:cNvPr id="20" name="CommandButton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562600" y="5334000"/>
          <a:ext cx="1314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219075</xdr:rowOff>
    </xdr:from>
    <xdr:to>
      <xdr:col>2</xdr:col>
      <xdr:colOff>1800225</xdr:colOff>
      <xdr:row>1</xdr:row>
      <xdr:rowOff>209550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907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447675</xdr:colOff>
      <xdr:row>43</xdr:row>
      <xdr:rowOff>0</xdr:rowOff>
    </xdr:from>
    <xdr:to>
      <xdr:col>18</xdr:col>
      <xdr:colOff>142875</xdr:colOff>
      <xdr:row>45</xdr:row>
      <xdr:rowOff>95250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6962775"/>
          <a:ext cx="7143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remy.lagrue@orange.fr" TargetMode="External" /><Relationship Id="rId2" Type="http://schemas.openxmlformats.org/officeDocument/2006/relationships/hyperlink" Target="mailto:daniel.pinoteau@ifrance.com" TargetMode="External" /><Relationship Id="rId3" Type="http://schemas.openxmlformats.org/officeDocument/2006/relationships/hyperlink" Target="mailto:laurent.gauthie@airbus.com" TargetMode="External" /><Relationship Id="rId4" Type="http://schemas.openxmlformats.org/officeDocument/2006/relationships/hyperlink" Target="mailto:S.coulomb@tharsys.fr" TargetMode="External" /><Relationship Id="rId5" Type="http://schemas.openxmlformats.org/officeDocument/2006/relationships/hyperlink" Target="mailto:janziani@teaser.fr" TargetMode="External" /><Relationship Id="rId6" Type="http://schemas.openxmlformats.org/officeDocument/2006/relationships/hyperlink" Target="mailto:jerome.vadrot@aliceadsl.fr" TargetMode="External" /><Relationship Id="rId7" Type="http://schemas.openxmlformats.org/officeDocument/2006/relationships/hyperlink" Target="mailto:f.vandriessche@free.fr" TargetMode="External" /><Relationship Id="rId8" Type="http://schemas.openxmlformats.org/officeDocument/2006/relationships/hyperlink" Target="mailto:jacques.lerallic@free.fr" TargetMode="External" /><Relationship Id="rId9" Type="http://schemas.openxmlformats.org/officeDocument/2006/relationships/hyperlink" Target="mailto:Dric59@hotmail.fr" TargetMode="External" /><Relationship Id="rId10" Type="http://schemas.openxmlformats.org/officeDocument/2006/relationships/hyperlink" Target="mailto:roland.henninot@free.fr" TargetMode="External" /><Relationship Id="rId11" Type="http://schemas.openxmlformats.org/officeDocument/2006/relationships/hyperlink" Target="mailto:patrick.medard@free.fr" TargetMode="External" /><Relationship Id="rId12" Type="http://schemas.openxmlformats.org/officeDocument/2006/relationships/hyperlink" Target="mailto:basilou@free.fr" TargetMode="External" /><Relationship Id="rId13" Type="http://schemas.openxmlformats.org/officeDocument/2006/relationships/hyperlink" Target="mailto:guillaumebourely@yahoo.co.uk" TargetMode="External" /><Relationship Id="rId14" Type="http://schemas.openxmlformats.org/officeDocument/2006/relationships/hyperlink" Target="mailto:frederic.witters@wanadoo.fr" TargetMode="External" /><Relationship Id="rId15" Type="http://schemas.openxmlformats.org/officeDocument/2006/relationships/hyperlink" Target="mailto:remi.lejeune@free.fr" TargetMode="External" /><Relationship Id="rId16" Type="http://schemas.openxmlformats.org/officeDocument/2006/relationships/hyperlink" Target="mailto:ph.lagrue@wanadoo.fr" TargetMode="External" /><Relationship Id="rId17" Type="http://schemas.openxmlformats.org/officeDocument/2006/relationships/hyperlink" Target="mailto:boris.bataille@gmail.com" TargetMode="External" /><Relationship Id="rId18" Type="http://schemas.openxmlformats.org/officeDocument/2006/relationships/hyperlink" Target="mailto:phduru@wanadoo.fr" TargetMode="External" /><Relationship Id="rId19" Type="http://schemas.openxmlformats.org/officeDocument/2006/relationships/hyperlink" Target="mailto:rudy.beun@yahoo.fr" TargetMode="External" /><Relationship Id="rId20" Type="http://schemas.openxmlformats.org/officeDocument/2006/relationships/hyperlink" Target="mailto:flyingcyrilou@yahoo.fr" TargetMode="External" /><Relationship Id="rId21" Type="http://schemas.openxmlformats.org/officeDocument/2006/relationships/hyperlink" Target="mailto:mognol_s@hotmail.com" TargetMode="External" /><Relationship Id="rId22" Type="http://schemas.openxmlformats.org/officeDocument/2006/relationships/hyperlink" Target="mailto:jpkrust@gmail.com" TargetMode="External" /><Relationship Id="rId23" Type="http://schemas.openxmlformats.org/officeDocument/2006/relationships/hyperlink" Target="mailto:laurent.potin@caramail.com" TargetMode="External" /><Relationship Id="rId24" Type="http://schemas.openxmlformats.org/officeDocument/2006/relationships/hyperlink" Target="mailto:cstephan1@club-internet.fr" TargetMode="External" /><Relationship Id="rId2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8"/>
  <dimension ref="B3:N57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3" max="3" width="19.7109375" style="0" bestFit="1" customWidth="1"/>
    <col min="4" max="4" width="30.7109375" style="0" bestFit="1" customWidth="1"/>
    <col min="5" max="5" width="7.28125" style="0" bestFit="1" customWidth="1"/>
    <col min="6" max="6" width="13.421875" style="0" customWidth="1"/>
    <col min="7" max="7" width="27.421875" style="0" bestFit="1" customWidth="1"/>
    <col min="8" max="8" width="17.00390625" style="0" bestFit="1" customWidth="1"/>
    <col min="9" max="9" width="6.7109375" style="0" customWidth="1"/>
    <col min="10" max="11" width="13.28125" style="0" bestFit="1" customWidth="1"/>
    <col min="12" max="12" width="27.28125" style="0" bestFit="1" customWidth="1"/>
  </cols>
  <sheetData>
    <row r="3" spans="2:12" s="7" customFormat="1" ht="12.75">
      <c r="B3" s="755" t="s">
        <v>140</v>
      </c>
      <c r="C3" s="755" t="s">
        <v>24</v>
      </c>
      <c r="D3" s="755" t="s">
        <v>352</v>
      </c>
      <c r="E3" s="755" t="s">
        <v>348</v>
      </c>
      <c r="F3" s="755" t="s">
        <v>347</v>
      </c>
      <c r="G3" s="755" t="s">
        <v>395</v>
      </c>
      <c r="H3" s="755" t="s">
        <v>349</v>
      </c>
      <c r="I3" s="755" t="s">
        <v>350</v>
      </c>
      <c r="J3" s="755" t="s">
        <v>396</v>
      </c>
      <c r="K3" s="755" t="s">
        <v>379</v>
      </c>
      <c r="L3" s="755" t="s">
        <v>351</v>
      </c>
    </row>
    <row r="4" spans="2:12" ht="12.75">
      <c r="B4" s="746" t="s">
        <v>120</v>
      </c>
      <c r="C4" s="746" t="s">
        <v>119</v>
      </c>
      <c r="D4" s="746" t="s">
        <v>256</v>
      </c>
      <c r="E4" s="746" t="s">
        <v>257</v>
      </c>
      <c r="F4" s="746" t="s">
        <v>255</v>
      </c>
      <c r="G4" s="746" t="s">
        <v>250</v>
      </c>
      <c r="H4" s="746" t="s">
        <v>251</v>
      </c>
      <c r="I4" s="746" t="s">
        <v>252</v>
      </c>
      <c r="J4" s="746" t="s">
        <v>371</v>
      </c>
      <c r="K4" s="746" t="s">
        <v>254</v>
      </c>
      <c r="L4" s="747" t="s">
        <v>253</v>
      </c>
    </row>
    <row r="5" spans="2:12" ht="12.75">
      <c r="B5" s="2" t="s">
        <v>130</v>
      </c>
      <c r="C5" s="3" t="s">
        <v>129</v>
      </c>
      <c r="D5" s="41"/>
      <c r="E5" s="746" t="s">
        <v>418</v>
      </c>
      <c r="F5" s="2" t="s">
        <v>419</v>
      </c>
      <c r="G5" s="41"/>
      <c r="H5" s="41"/>
      <c r="I5" s="753"/>
      <c r="J5" s="41"/>
      <c r="K5" s="41"/>
      <c r="L5" s="41"/>
    </row>
    <row r="6" spans="2:12" ht="12.75">
      <c r="B6" s="2" t="s">
        <v>151</v>
      </c>
      <c r="C6" s="3" t="s">
        <v>152</v>
      </c>
      <c r="D6" s="961" t="s">
        <v>384</v>
      </c>
      <c r="E6" s="748" t="s">
        <v>358</v>
      </c>
      <c r="F6" s="748" t="s">
        <v>359</v>
      </c>
      <c r="G6" s="748" t="s">
        <v>330</v>
      </c>
      <c r="H6" s="748" t="s">
        <v>331</v>
      </c>
      <c r="I6" s="748" t="s">
        <v>332</v>
      </c>
      <c r="J6" s="749"/>
      <c r="K6" s="748" t="s">
        <v>334</v>
      </c>
      <c r="L6" s="750" t="s">
        <v>333</v>
      </c>
    </row>
    <row r="7" spans="2:12" ht="12.75">
      <c r="B7" s="746" t="s">
        <v>329</v>
      </c>
      <c r="C7" s="746" t="s">
        <v>147</v>
      </c>
      <c r="D7" s="2" t="s">
        <v>383</v>
      </c>
      <c r="E7" s="746" t="s">
        <v>368</v>
      </c>
      <c r="F7" s="824" t="s">
        <v>415</v>
      </c>
      <c r="G7" s="746"/>
      <c r="H7" s="746"/>
      <c r="I7" s="746"/>
      <c r="J7" s="746"/>
      <c r="K7" s="746"/>
      <c r="L7" s="746"/>
    </row>
    <row r="8" spans="2:12" ht="12.75">
      <c r="B8" s="754" t="s">
        <v>491</v>
      </c>
      <c r="C8" s="754" t="s">
        <v>492</v>
      </c>
      <c r="D8" s="2" t="s">
        <v>342</v>
      </c>
      <c r="E8" s="824" t="s">
        <v>343</v>
      </c>
      <c r="F8" s="354" t="s">
        <v>493</v>
      </c>
      <c r="G8" s="41"/>
      <c r="H8" s="41"/>
      <c r="I8" s="41"/>
      <c r="J8" s="354" t="s">
        <v>494</v>
      </c>
      <c r="K8" s="354" t="s">
        <v>495</v>
      </c>
      <c r="L8" s="962" t="s">
        <v>496</v>
      </c>
    </row>
    <row r="9" spans="2:12" ht="12.75">
      <c r="B9" s="746" t="s">
        <v>112</v>
      </c>
      <c r="C9" s="746" t="s">
        <v>113</v>
      </c>
      <c r="D9" s="746" t="s">
        <v>277</v>
      </c>
      <c r="E9" s="746" t="s">
        <v>278</v>
      </c>
      <c r="F9" s="746" t="s">
        <v>365</v>
      </c>
      <c r="G9" s="746" t="s">
        <v>303</v>
      </c>
      <c r="H9" s="746" t="s">
        <v>304</v>
      </c>
      <c r="I9" s="746" t="s">
        <v>305</v>
      </c>
      <c r="J9" s="746" t="s">
        <v>306</v>
      </c>
      <c r="K9" s="746" t="s">
        <v>308</v>
      </c>
      <c r="L9" s="747" t="s">
        <v>307</v>
      </c>
    </row>
    <row r="10" spans="2:12" ht="12.75">
      <c r="B10" s="746" t="s">
        <v>118</v>
      </c>
      <c r="C10" s="746" t="s">
        <v>117</v>
      </c>
      <c r="D10" s="746" t="s">
        <v>316</v>
      </c>
      <c r="E10" s="746" t="s">
        <v>317</v>
      </c>
      <c r="F10" s="746" t="s">
        <v>315</v>
      </c>
      <c r="G10" s="746" t="s">
        <v>309</v>
      </c>
      <c r="H10" s="746" t="s">
        <v>310</v>
      </c>
      <c r="I10" s="746" t="s">
        <v>311</v>
      </c>
      <c r="J10" s="746" t="s">
        <v>312</v>
      </c>
      <c r="K10" s="746" t="s">
        <v>314</v>
      </c>
      <c r="L10" s="747" t="s">
        <v>313</v>
      </c>
    </row>
    <row r="11" spans="2:12" ht="12.75">
      <c r="B11" s="754" t="s">
        <v>130</v>
      </c>
      <c r="C11" s="2" t="s">
        <v>188</v>
      </c>
      <c r="D11" s="41"/>
      <c r="E11" s="41"/>
      <c r="F11" s="41"/>
      <c r="G11" s="41"/>
      <c r="H11" s="41"/>
      <c r="I11" s="41"/>
      <c r="J11" s="41"/>
      <c r="K11" s="41"/>
      <c r="L11" s="41"/>
    </row>
    <row r="12" spans="2:12" ht="12.75">
      <c r="B12" s="746" t="s">
        <v>148</v>
      </c>
      <c r="C12" s="746" t="s">
        <v>149</v>
      </c>
      <c r="D12" s="2" t="s">
        <v>383</v>
      </c>
      <c r="E12" s="746" t="s">
        <v>368</v>
      </c>
      <c r="F12" s="746" t="s">
        <v>369</v>
      </c>
      <c r="G12" s="2"/>
      <c r="H12" s="2"/>
      <c r="I12" s="746"/>
      <c r="J12" s="2"/>
      <c r="K12" s="2"/>
      <c r="L12" s="2"/>
    </row>
    <row r="13" spans="2:12" ht="12.75">
      <c r="B13" s="746" t="s">
        <v>138</v>
      </c>
      <c r="C13" s="746" t="s">
        <v>137</v>
      </c>
      <c r="D13" s="746" t="s">
        <v>370</v>
      </c>
      <c r="E13" s="746" t="s">
        <v>362</v>
      </c>
      <c r="F13" s="746" t="s">
        <v>249</v>
      </c>
      <c r="G13" s="746" t="s">
        <v>245</v>
      </c>
      <c r="H13" s="746" t="s">
        <v>246</v>
      </c>
      <c r="I13" s="746">
        <v>31490</v>
      </c>
      <c r="J13" s="746" t="s">
        <v>248</v>
      </c>
      <c r="K13" s="746" t="s">
        <v>248</v>
      </c>
      <c r="L13" s="747" t="s">
        <v>247</v>
      </c>
    </row>
    <row r="14" spans="2:12" ht="12.75">
      <c r="B14" s="2" t="s">
        <v>150</v>
      </c>
      <c r="C14" s="2" t="s">
        <v>522</v>
      </c>
      <c r="D14" s="2"/>
      <c r="E14" s="2"/>
      <c r="F14" s="2"/>
      <c r="G14" s="2"/>
      <c r="H14" s="2"/>
      <c r="I14" s="2"/>
      <c r="J14" s="2"/>
      <c r="K14" s="2"/>
      <c r="L14" s="2"/>
    </row>
    <row r="15" spans="2:12" ht="12.75">
      <c r="B15" s="2" t="s">
        <v>468</v>
      </c>
      <c r="C15" s="2" t="s">
        <v>485</v>
      </c>
      <c r="D15" s="354" t="s">
        <v>498</v>
      </c>
      <c r="E15" s="354" t="s">
        <v>499</v>
      </c>
      <c r="F15" s="354" t="s">
        <v>500</v>
      </c>
      <c r="G15" s="2"/>
      <c r="H15" s="2"/>
      <c r="I15" s="2"/>
      <c r="J15" s="2"/>
      <c r="K15" s="824" t="s">
        <v>501</v>
      </c>
      <c r="L15" s="962" t="s">
        <v>497</v>
      </c>
    </row>
    <row r="16" spans="2:12" ht="12.75">
      <c r="B16" s="2" t="s">
        <v>139</v>
      </c>
      <c r="C16" s="3" t="s">
        <v>141</v>
      </c>
      <c r="D16" s="746"/>
      <c r="E16" s="746" t="s">
        <v>418</v>
      </c>
      <c r="F16" s="2" t="s">
        <v>420</v>
      </c>
      <c r="G16" s="41"/>
      <c r="H16" s="41"/>
      <c r="I16" s="753"/>
      <c r="J16" s="41"/>
      <c r="K16" s="41"/>
      <c r="L16" s="41"/>
    </row>
    <row r="17" spans="2:12" ht="12.75">
      <c r="B17" s="746" t="s">
        <v>133</v>
      </c>
      <c r="C17" s="746" t="s">
        <v>132</v>
      </c>
      <c r="D17" s="746" t="s">
        <v>277</v>
      </c>
      <c r="E17" s="746" t="s">
        <v>278</v>
      </c>
      <c r="F17" s="746" t="s">
        <v>276</v>
      </c>
      <c r="G17" s="746" t="s">
        <v>271</v>
      </c>
      <c r="H17" s="746" t="s">
        <v>272</v>
      </c>
      <c r="I17" s="746" t="s">
        <v>273</v>
      </c>
      <c r="J17" s="746" t="s">
        <v>372</v>
      </c>
      <c r="K17" s="746" t="s">
        <v>275</v>
      </c>
      <c r="L17" s="747" t="s">
        <v>274</v>
      </c>
    </row>
    <row r="18" spans="2:12" ht="12.75">
      <c r="B18" s="746" t="s">
        <v>108</v>
      </c>
      <c r="C18" s="746" t="s">
        <v>178</v>
      </c>
      <c r="D18" s="746" t="s">
        <v>297</v>
      </c>
      <c r="E18" s="746" t="s">
        <v>353</v>
      </c>
      <c r="F18" s="746" t="s">
        <v>364</v>
      </c>
      <c r="G18" s="746"/>
      <c r="H18" s="746"/>
      <c r="I18" s="746"/>
      <c r="J18" s="746"/>
      <c r="K18" s="746"/>
      <c r="L18" s="746"/>
    </row>
    <row r="19" spans="2:12" ht="12.75">
      <c r="B19" s="746" t="s">
        <v>112</v>
      </c>
      <c r="C19" s="746" t="s">
        <v>114</v>
      </c>
      <c r="D19" s="354" t="s">
        <v>382</v>
      </c>
      <c r="E19" s="746" t="s">
        <v>360</v>
      </c>
      <c r="F19" s="746" t="s">
        <v>361</v>
      </c>
      <c r="G19" s="746" t="s">
        <v>404</v>
      </c>
      <c r="H19" s="746"/>
      <c r="I19" s="746" t="s">
        <v>405</v>
      </c>
      <c r="J19" s="746"/>
      <c r="K19" s="746"/>
      <c r="L19" s="746"/>
    </row>
    <row r="20" spans="2:12" ht="12.75">
      <c r="B20" s="2" t="s">
        <v>478</v>
      </c>
      <c r="C20" s="2" t="s">
        <v>479</v>
      </c>
      <c r="D20" s="2"/>
      <c r="E20" s="2"/>
      <c r="F20" s="2" t="s">
        <v>526</v>
      </c>
      <c r="G20" s="2"/>
      <c r="H20" s="2"/>
      <c r="I20" s="2"/>
      <c r="J20" s="2"/>
      <c r="K20" s="2"/>
      <c r="L20" s="2"/>
    </row>
    <row r="21" spans="2:12" ht="12.75">
      <c r="B21" s="746" t="s">
        <v>328</v>
      </c>
      <c r="C21" s="746" t="s">
        <v>142</v>
      </c>
      <c r="D21" s="746" t="s">
        <v>297</v>
      </c>
      <c r="E21" s="746" t="s">
        <v>353</v>
      </c>
      <c r="F21" s="746" t="s">
        <v>354</v>
      </c>
      <c r="G21" s="746"/>
      <c r="H21" s="746"/>
      <c r="I21" s="746"/>
      <c r="J21" s="746"/>
      <c r="K21" s="746"/>
      <c r="L21" s="746"/>
    </row>
    <row r="22" spans="2:12" ht="12.75">
      <c r="B22" s="746" t="s">
        <v>126</v>
      </c>
      <c r="C22" s="746" t="s">
        <v>125</v>
      </c>
      <c r="D22" s="354" t="s">
        <v>385</v>
      </c>
      <c r="E22" s="746" t="s">
        <v>244</v>
      </c>
      <c r="F22" s="746" t="s">
        <v>243</v>
      </c>
      <c r="G22" s="746" t="s">
        <v>237</v>
      </c>
      <c r="H22" s="746" t="s">
        <v>238</v>
      </c>
      <c r="I22" s="746" t="s">
        <v>239</v>
      </c>
      <c r="J22" s="746" t="s">
        <v>240</v>
      </c>
      <c r="K22" s="746" t="s">
        <v>242</v>
      </c>
      <c r="L22" s="747" t="s">
        <v>241</v>
      </c>
    </row>
    <row r="23" spans="2:12" ht="12.75">
      <c r="B23" s="2" t="s">
        <v>133</v>
      </c>
      <c r="C23" s="2" t="s">
        <v>386</v>
      </c>
      <c r="D23" s="354" t="s">
        <v>385</v>
      </c>
      <c r="E23" s="746" t="s">
        <v>244</v>
      </c>
      <c r="F23" s="2"/>
      <c r="G23" s="41"/>
      <c r="H23" s="41"/>
      <c r="I23" s="41"/>
      <c r="J23" s="41"/>
      <c r="K23" s="41"/>
      <c r="L23" s="41"/>
    </row>
    <row r="24" spans="2:12" ht="12.75">
      <c r="B24" s="2" t="s">
        <v>387</v>
      </c>
      <c r="C24" s="2" t="s">
        <v>386</v>
      </c>
      <c r="D24" s="354" t="s">
        <v>385</v>
      </c>
      <c r="E24" s="746" t="s">
        <v>244</v>
      </c>
      <c r="F24" s="2" t="s">
        <v>421</v>
      </c>
      <c r="G24" s="41"/>
      <c r="H24" s="41"/>
      <c r="I24" s="41"/>
      <c r="J24" s="41"/>
      <c r="K24" s="41"/>
      <c r="L24" s="41"/>
    </row>
    <row r="25" spans="2:14" ht="12.75">
      <c r="B25" s="2" t="s">
        <v>388</v>
      </c>
      <c r="C25" s="2" t="s">
        <v>386</v>
      </c>
      <c r="D25" s="354" t="s">
        <v>385</v>
      </c>
      <c r="E25" s="746" t="s">
        <v>244</v>
      </c>
      <c r="F25" s="2"/>
      <c r="G25" s="41"/>
      <c r="H25" s="41"/>
      <c r="I25" s="41"/>
      <c r="J25" s="41"/>
      <c r="K25" s="41"/>
      <c r="L25" s="41"/>
      <c r="M25" s="6"/>
      <c r="N25" s="6"/>
    </row>
    <row r="26" spans="2:14" ht="12.75">
      <c r="B26" s="2" t="s">
        <v>189</v>
      </c>
      <c r="C26" s="2" t="s">
        <v>187</v>
      </c>
      <c r="D26" s="2" t="s">
        <v>402</v>
      </c>
      <c r="E26" s="824" t="s">
        <v>414</v>
      </c>
      <c r="F26" s="2" t="s">
        <v>403</v>
      </c>
      <c r="G26" s="41"/>
      <c r="H26" s="41"/>
      <c r="I26" s="41"/>
      <c r="J26" s="41"/>
      <c r="K26" s="41"/>
      <c r="L26" s="41"/>
      <c r="M26" s="6"/>
      <c r="N26" s="6"/>
    </row>
    <row r="27" spans="2:14" ht="12.75">
      <c r="B27" s="746" t="s">
        <v>136</v>
      </c>
      <c r="C27" s="746" t="s">
        <v>135</v>
      </c>
      <c r="D27" s="746" t="s">
        <v>297</v>
      </c>
      <c r="E27" s="746" t="s">
        <v>353</v>
      </c>
      <c r="F27" s="746" t="s">
        <v>296</v>
      </c>
      <c r="G27" s="746" t="s">
        <v>293</v>
      </c>
      <c r="H27" s="746" t="s">
        <v>294</v>
      </c>
      <c r="I27" s="746">
        <v>31530</v>
      </c>
      <c r="J27" s="746"/>
      <c r="K27" s="746"/>
      <c r="L27" s="747" t="s">
        <v>295</v>
      </c>
      <c r="M27" s="6"/>
      <c r="N27" s="6"/>
    </row>
    <row r="28" spans="2:14" ht="12.75">
      <c r="B28" s="746" t="s">
        <v>325</v>
      </c>
      <c r="C28" s="746" t="s">
        <v>116</v>
      </c>
      <c r="D28" s="746"/>
      <c r="E28" s="746" t="s">
        <v>418</v>
      </c>
      <c r="F28" s="746" t="s">
        <v>422</v>
      </c>
      <c r="G28" s="746"/>
      <c r="H28" s="746"/>
      <c r="I28" s="746"/>
      <c r="J28" s="746"/>
      <c r="K28" s="746"/>
      <c r="L28" s="746"/>
      <c r="M28" s="6"/>
      <c r="N28" s="6"/>
    </row>
    <row r="29" spans="2:14" ht="12.75">
      <c r="B29" s="2" t="s">
        <v>139</v>
      </c>
      <c r="C29" s="2" t="s">
        <v>181</v>
      </c>
      <c r="D29" s="2" t="s">
        <v>383</v>
      </c>
      <c r="E29" s="746" t="s">
        <v>368</v>
      </c>
      <c r="F29" s="2" t="s">
        <v>416</v>
      </c>
      <c r="G29" s="2"/>
      <c r="H29" s="2"/>
      <c r="I29" s="746"/>
      <c r="J29" s="2"/>
      <c r="K29" s="2"/>
      <c r="L29" s="2"/>
      <c r="M29" s="6"/>
      <c r="N29" s="6"/>
    </row>
    <row r="30" spans="2:12" ht="12.75">
      <c r="B30" s="2" t="s">
        <v>459</v>
      </c>
      <c r="C30" s="3" t="s">
        <v>460</v>
      </c>
      <c r="D30" s="2"/>
      <c r="E30" s="2"/>
      <c r="F30" s="2"/>
      <c r="G30" s="2"/>
      <c r="H30" s="2"/>
      <c r="I30" s="2"/>
      <c r="J30" s="2"/>
      <c r="K30" s="2"/>
      <c r="L30" s="2"/>
    </row>
    <row r="31" spans="2:12" ht="12.75">
      <c r="B31" s="2" t="s">
        <v>463</v>
      </c>
      <c r="C31" s="354" t="s">
        <v>462</v>
      </c>
      <c r="D31" s="354" t="s">
        <v>508</v>
      </c>
      <c r="E31" s="354" t="s">
        <v>509</v>
      </c>
      <c r="F31" s="354" t="s">
        <v>483</v>
      </c>
      <c r="G31" s="41"/>
      <c r="H31" s="41"/>
      <c r="I31" s="41"/>
      <c r="J31" s="354" t="s">
        <v>510</v>
      </c>
      <c r="K31" s="41"/>
      <c r="L31" s="962" t="s">
        <v>507</v>
      </c>
    </row>
    <row r="32" spans="2:12" ht="12.75">
      <c r="B32" s="354" t="s">
        <v>461</v>
      </c>
      <c r="C32" s="354" t="s">
        <v>462</v>
      </c>
      <c r="D32" s="354" t="s">
        <v>508</v>
      </c>
      <c r="E32" s="354" t="s">
        <v>509</v>
      </c>
      <c r="F32" s="354" t="s">
        <v>484</v>
      </c>
      <c r="G32" s="41"/>
      <c r="H32" s="41"/>
      <c r="I32" s="41"/>
      <c r="J32" s="41"/>
      <c r="K32" s="41"/>
      <c r="L32" s="41"/>
    </row>
    <row r="33" spans="2:12" ht="12.75">
      <c r="B33" s="746" t="s">
        <v>123</v>
      </c>
      <c r="C33" s="746" t="s">
        <v>122</v>
      </c>
      <c r="D33" s="746" t="s">
        <v>302</v>
      </c>
      <c r="E33" s="746" t="s">
        <v>229</v>
      </c>
      <c r="F33" s="746" t="s">
        <v>228</v>
      </c>
      <c r="G33" s="746" t="s">
        <v>222</v>
      </c>
      <c r="H33" s="746" t="s">
        <v>223</v>
      </c>
      <c r="I33" s="746" t="s">
        <v>224</v>
      </c>
      <c r="J33" s="746" t="s">
        <v>225</v>
      </c>
      <c r="K33" s="746" t="s">
        <v>227</v>
      </c>
      <c r="L33" s="747" t="s">
        <v>226</v>
      </c>
    </row>
    <row r="34" spans="2:12" ht="12.75">
      <c r="B34" s="746" t="s">
        <v>344</v>
      </c>
      <c r="C34" s="746" t="s">
        <v>122</v>
      </c>
      <c r="D34" s="746" t="s">
        <v>302</v>
      </c>
      <c r="E34" s="746" t="s">
        <v>229</v>
      </c>
      <c r="F34" s="746" t="s">
        <v>357</v>
      </c>
      <c r="G34" s="746" t="s">
        <v>222</v>
      </c>
      <c r="H34" s="746" t="s">
        <v>223</v>
      </c>
      <c r="I34" s="746" t="s">
        <v>345</v>
      </c>
      <c r="J34" s="746" t="s">
        <v>225</v>
      </c>
      <c r="K34" s="746"/>
      <c r="L34" s="750" t="s">
        <v>346</v>
      </c>
    </row>
    <row r="35" spans="2:12" ht="12.75">
      <c r="B35" s="2" t="s">
        <v>390</v>
      </c>
      <c r="C35" s="2" t="s">
        <v>389</v>
      </c>
      <c r="D35" s="41"/>
      <c r="E35" s="746" t="s">
        <v>423</v>
      </c>
      <c r="F35" s="746" t="s">
        <v>424</v>
      </c>
      <c r="G35" s="41"/>
      <c r="H35" s="41"/>
      <c r="I35" s="41"/>
      <c r="J35" s="41"/>
      <c r="K35" s="41"/>
      <c r="L35" s="41"/>
    </row>
    <row r="36" spans="2:12" ht="12.75">
      <c r="B36" s="2" t="s">
        <v>391</v>
      </c>
      <c r="C36" s="2" t="s">
        <v>389</v>
      </c>
      <c r="D36" s="41"/>
      <c r="E36" s="746" t="s">
        <v>423</v>
      </c>
      <c r="F36" s="746" t="s">
        <v>425</v>
      </c>
      <c r="G36" s="41"/>
      <c r="H36" s="41"/>
      <c r="I36" s="41"/>
      <c r="J36" s="41"/>
      <c r="K36" s="41"/>
      <c r="L36" s="41"/>
    </row>
    <row r="37" spans="2:12" ht="12.75">
      <c r="B37" s="746" t="s">
        <v>165</v>
      </c>
      <c r="C37" s="746" t="s">
        <v>109</v>
      </c>
      <c r="D37" s="746" t="s">
        <v>292</v>
      </c>
      <c r="E37" s="746" t="s">
        <v>278</v>
      </c>
      <c r="F37" s="746" t="s">
        <v>291</v>
      </c>
      <c r="G37" s="746" t="s">
        <v>287</v>
      </c>
      <c r="H37" s="746" t="s">
        <v>288</v>
      </c>
      <c r="I37" s="746" t="s">
        <v>289</v>
      </c>
      <c r="J37" s="746" t="s">
        <v>377</v>
      </c>
      <c r="K37" s="746" t="s">
        <v>380</v>
      </c>
      <c r="L37" s="747" t="s">
        <v>290</v>
      </c>
    </row>
    <row r="38" spans="2:12" ht="12.75">
      <c r="B38" s="746" t="s">
        <v>120</v>
      </c>
      <c r="C38" s="746" t="s">
        <v>121</v>
      </c>
      <c r="D38" s="746" t="s">
        <v>511</v>
      </c>
      <c r="E38" s="746" t="s">
        <v>286</v>
      </c>
      <c r="F38" s="746" t="s">
        <v>285</v>
      </c>
      <c r="G38" s="746" t="s">
        <v>279</v>
      </c>
      <c r="H38" s="746" t="s">
        <v>280</v>
      </c>
      <c r="I38" s="746" t="s">
        <v>281</v>
      </c>
      <c r="J38" s="746" t="s">
        <v>282</v>
      </c>
      <c r="K38" s="746" t="s">
        <v>284</v>
      </c>
      <c r="L38" s="747" t="s">
        <v>283</v>
      </c>
    </row>
    <row r="39" spans="2:12" ht="12.75">
      <c r="B39" s="2" t="s">
        <v>459</v>
      </c>
      <c r="C39" s="2" t="s">
        <v>467</v>
      </c>
      <c r="D39" s="2"/>
      <c r="E39" s="2"/>
      <c r="F39" s="2" t="s">
        <v>529</v>
      </c>
      <c r="G39" s="2"/>
      <c r="H39" s="2"/>
      <c r="I39" s="2"/>
      <c r="J39" s="2"/>
      <c r="K39" s="2"/>
      <c r="L39" s="2"/>
    </row>
    <row r="40" spans="2:12" ht="12.75">
      <c r="B40" s="746" t="s">
        <v>166</v>
      </c>
      <c r="C40" s="746" t="s">
        <v>134</v>
      </c>
      <c r="D40" s="746" t="s">
        <v>342</v>
      </c>
      <c r="E40" s="746" t="s">
        <v>343</v>
      </c>
      <c r="F40" s="746" t="s">
        <v>341</v>
      </c>
      <c r="G40" s="746" t="s">
        <v>335</v>
      </c>
      <c r="H40" s="746" t="s">
        <v>336</v>
      </c>
      <c r="I40" s="746" t="s">
        <v>337</v>
      </c>
      <c r="J40" s="746" t="s">
        <v>338</v>
      </c>
      <c r="K40" s="746" t="s">
        <v>340</v>
      </c>
      <c r="L40" s="747" t="s">
        <v>339</v>
      </c>
    </row>
    <row r="41" spans="2:12" ht="12.75">
      <c r="B41" s="746" t="s">
        <v>108</v>
      </c>
      <c r="C41" s="746" t="s">
        <v>131</v>
      </c>
      <c r="D41" s="746" t="s">
        <v>302</v>
      </c>
      <c r="E41" s="746" t="s">
        <v>229</v>
      </c>
      <c r="F41" s="746" t="s">
        <v>301</v>
      </c>
      <c r="G41" s="746" t="s">
        <v>298</v>
      </c>
      <c r="H41" s="746" t="s">
        <v>223</v>
      </c>
      <c r="I41" s="746" t="s">
        <v>224</v>
      </c>
      <c r="J41" s="746" t="s">
        <v>299</v>
      </c>
      <c r="K41" s="746" t="s">
        <v>300</v>
      </c>
      <c r="L41" s="747" t="s">
        <v>378</v>
      </c>
    </row>
    <row r="42" spans="2:12" ht="12.75">
      <c r="B42" s="2" t="s">
        <v>434</v>
      </c>
      <c r="C42" s="2" t="s">
        <v>435</v>
      </c>
      <c r="D42" s="354" t="s">
        <v>503</v>
      </c>
      <c r="E42" s="354" t="s">
        <v>504</v>
      </c>
      <c r="F42" s="746" t="s">
        <v>482</v>
      </c>
      <c r="G42" s="2"/>
      <c r="H42" s="2"/>
      <c r="I42" s="2"/>
      <c r="J42" s="824" t="s">
        <v>505</v>
      </c>
      <c r="K42" s="824" t="s">
        <v>506</v>
      </c>
      <c r="L42" s="962" t="s">
        <v>502</v>
      </c>
    </row>
    <row r="43" spans="2:12" ht="12.75">
      <c r="B43" s="746" t="s">
        <v>110</v>
      </c>
      <c r="C43" s="746" t="s">
        <v>111</v>
      </c>
      <c r="D43" s="746" t="s">
        <v>236</v>
      </c>
      <c r="E43" s="746" t="s">
        <v>355</v>
      </c>
      <c r="F43" s="746" t="s">
        <v>235</v>
      </c>
      <c r="G43" s="746" t="s">
        <v>230</v>
      </c>
      <c r="H43" s="746" t="s">
        <v>231</v>
      </c>
      <c r="I43" s="746" t="s">
        <v>232</v>
      </c>
      <c r="J43" s="746" t="s">
        <v>373</v>
      </c>
      <c r="K43" s="746" t="s">
        <v>234</v>
      </c>
      <c r="L43" s="747" t="s">
        <v>233</v>
      </c>
    </row>
    <row r="44" spans="2:12" ht="12.75">
      <c r="B44" s="748" t="s">
        <v>150</v>
      </c>
      <c r="C44" s="748" t="s">
        <v>111</v>
      </c>
      <c r="D44" s="748" t="s">
        <v>236</v>
      </c>
      <c r="E44" s="748" t="s">
        <v>355</v>
      </c>
      <c r="F44" s="748" t="s">
        <v>356</v>
      </c>
      <c r="G44" s="751" t="s">
        <v>230</v>
      </c>
      <c r="H44" s="748" t="s">
        <v>326</v>
      </c>
      <c r="I44" s="748" t="s">
        <v>232</v>
      </c>
      <c r="J44" s="748" t="s">
        <v>373</v>
      </c>
      <c r="K44" s="748" t="s">
        <v>327</v>
      </c>
      <c r="L44" s="752"/>
    </row>
    <row r="45" spans="2:12" ht="12.75">
      <c r="B45" s="354" t="s">
        <v>126</v>
      </c>
      <c r="C45" s="963" t="s">
        <v>464</v>
      </c>
      <c r="D45" s="354" t="s">
        <v>512</v>
      </c>
      <c r="E45" s="354" t="s">
        <v>513</v>
      </c>
      <c r="F45" s="41"/>
      <c r="G45" s="41"/>
      <c r="H45" s="41"/>
      <c r="I45" s="41"/>
      <c r="J45" s="41"/>
      <c r="K45" s="354" t="s">
        <v>514</v>
      </c>
      <c r="L45" s="962" t="s">
        <v>515</v>
      </c>
    </row>
    <row r="46" spans="2:12" ht="12.75">
      <c r="B46" s="354" t="s">
        <v>469</v>
      </c>
      <c r="C46" s="2" t="s">
        <v>470</v>
      </c>
      <c r="D46" s="354" t="s">
        <v>516</v>
      </c>
      <c r="E46" s="354" t="s">
        <v>517</v>
      </c>
      <c r="F46" s="354" t="s">
        <v>518</v>
      </c>
      <c r="G46" s="2"/>
      <c r="H46" s="2"/>
      <c r="I46" s="2"/>
      <c r="J46" s="824" t="s">
        <v>520</v>
      </c>
      <c r="K46" s="824" t="s">
        <v>521</v>
      </c>
      <c r="L46" s="962" t="s">
        <v>519</v>
      </c>
    </row>
    <row r="47" spans="2:12" ht="12.75">
      <c r="B47" s="2" t="s">
        <v>465</v>
      </c>
      <c r="C47" s="2" t="s">
        <v>466</v>
      </c>
      <c r="D47" s="2"/>
      <c r="E47" s="2"/>
      <c r="F47" s="2" t="s">
        <v>528</v>
      </c>
      <c r="G47" s="2"/>
      <c r="H47" s="2"/>
      <c r="I47" s="2"/>
      <c r="J47" s="2"/>
      <c r="K47" s="2"/>
      <c r="L47" s="2"/>
    </row>
    <row r="48" spans="2:12" ht="12.75">
      <c r="B48" s="2" t="s">
        <v>182</v>
      </c>
      <c r="C48" s="6" t="s">
        <v>183</v>
      </c>
      <c r="D48" s="746" t="s">
        <v>297</v>
      </c>
      <c r="E48" s="746" t="s">
        <v>353</v>
      </c>
      <c r="F48" s="746" t="s">
        <v>426</v>
      </c>
      <c r="G48" s="2"/>
      <c r="H48" s="2"/>
      <c r="I48" s="2"/>
      <c r="J48" s="2"/>
      <c r="K48" s="2"/>
      <c r="L48" s="2"/>
    </row>
    <row r="49" spans="2:12" ht="12.75">
      <c r="B49" s="2" t="s">
        <v>387</v>
      </c>
      <c r="C49" s="2" t="s">
        <v>393</v>
      </c>
      <c r="D49" s="746" t="s">
        <v>297</v>
      </c>
      <c r="E49" s="746" t="s">
        <v>353</v>
      </c>
      <c r="F49" s="2" t="s">
        <v>406</v>
      </c>
      <c r="G49" s="2"/>
      <c r="H49" s="2"/>
      <c r="I49" s="2"/>
      <c r="J49" s="2"/>
      <c r="K49" s="2"/>
      <c r="L49" s="2"/>
    </row>
    <row r="50" spans="2:12" ht="12.75">
      <c r="B50" s="746" t="s">
        <v>173</v>
      </c>
      <c r="C50" s="746" t="s">
        <v>124</v>
      </c>
      <c r="D50" s="746" t="s">
        <v>262</v>
      </c>
      <c r="E50" s="746" t="s">
        <v>363</v>
      </c>
      <c r="F50" s="746" t="s">
        <v>261</v>
      </c>
      <c r="G50" s="746" t="s">
        <v>258</v>
      </c>
      <c r="H50" s="746" t="s">
        <v>259</v>
      </c>
      <c r="I50" s="746">
        <v>71100</v>
      </c>
      <c r="J50" s="746" t="s">
        <v>374</v>
      </c>
      <c r="K50" s="746" t="s">
        <v>381</v>
      </c>
      <c r="L50" s="747" t="s">
        <v>260</v>
      </c>
    </row>
    <row r="51" spans="2:12" ht="12.75">
      <c r="B51" s="746" t="s">
        <v>128</v>
      </c>
      <c r="C51" s="746" t="s">
        <v>127</v>
      </c>
      <c r="D51" s="2"/>
      <c r="E51" s="746" t="s">
        <v>367</v>
      </c>
      <c r="F51" s="746" t="s">
        <v>366</v>
      </c>
      <c r="G51" s="2" t="s">
        <v>407</v>
      </c>
      <c r="H51" s="2" t="s">
        <v>331</v>
      </c>
      <c r="I51" s="746" t="s">
        <v>239</v>
      </c>
      <c r="J51" s="2"/>
      <c r="K51" s="2"/>
      <c r="L51" s="2"/>
    </row>
    <row r="52" spans="2:12" ht="12.75">
      <c r="B52" s="746" t="s">
        <v>157</v>
      </c>
      <c r="C52" s="746" t="s">
        <v>115</v>
      </c>
      <c r="D52" s="746" t="s">
        <v>269</v>
      </c>
      <c r="E52" s="746" t="s">
        <v>270</v>
      </c>
      <c r="F52" s="746" t="s">
        <v>268</v>
      </c>
      <c r="G52" s="746" t="s">
        <v>263</v>
      </c>
      <c r="H52" s="746" t="s">
        <v>264</v>
      </c>
      <c r="I52" s="746" t="s">
        <v>265</v>
      </c>
      <c r="J52" s="746" t="s">
        <v>375</v>
      </c>
      <c r="K52" s="746" t="s">
        <v>267</v>
      </c>
      <c r="L52" s="747" t="s">
        <v>266</v>
      </c>
    </row>
    <row r="53" spans="2:12" ht="12.75">
      <c r="B53" s="746" t="s">
        <v>157</v>
      </c>
      <c r="C53" s="746" t="s">
        <v>158</v>
      </c>
      <c r="D53" s="746" t="s">
        <v>323</v>
      </c>
      <c r="E53" s="746" t="s">
        <v>324</v>
      </c>
      <c r="F53" s="746" t="s">
        <v>322</v>
      </c>
      <c r="G53" s="746" t="s">
        <v>318</v>
      </c>
      <c r="H53" s="746" t="s">
        <v>319</v>
      </c>
      <c r="I53" s="746" t="s">
        <v>320</v>
      </c>
      <c r="J53" s="746" t="s">
        <v>376</v>
      </c>
      <c r="K53" s="746"/>
      <c r="L53" s="747" t="s">
        <v>321</v>
      </c>
    </row>
    <row r="54" spans="2:12" ht="12.75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2:12" ht="12.75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2:12" ht="12.7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2:12" ht="12.7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</sheetData>
  <hyperlinks>
    <hyperlink ref="L33" r:id="rId1" display="jeremy.lagrue@orange.fr"/>
    <hyperlink ref="L43" r:id="rId2" display="daniel.pinoteau@ifrance.com"/>
    <hyperlink ref="L22" r:id="rId3" display="laurent.gauthie@airbus.com"/>
    <hyperlink ref="L13" r:id="rId4" display="S.coulomb@tharsys.fr"/>
    <hyperlink ref="L4" r:id="rId5" display="janziani@teaser.fr"/>
    <hyperlink ref="L50" r:id="rId6" display="jerome.vadrot@aliceadsl.fr"/>
    <hyperlink ref="L52" r:id="rId7" display="f.vandriessche@free.fr"/>
    <hyperlink ref="L38" r:id="rId8" display="jacques.lerallic@free.fr"/>
    <hyperlink ref="L37" r:id="rId9" display="Dric59@hotmail.fr"/>
    <hyperlink ref="L27" r:id="rId10" display="roland.henninot@free.fr"/>
    <hyperlink ref="L41" r:id="rId11" display="patrick.medard@free.fr"/>
    <hyperlink ref="L9" r:id="rId12" display="basilou@free.fr"/>
    <hyperlink ref="L10" r:id="rId13" display="guillaumebourely@yahoo.co.uk"/>
    <hyperlink ref="L53" r:id="rId14" display="frederic.witters@wanadoo.fr"/>
    <hyperlink ref="L40" r:id="rId15" display="remi.lejeune@free.fr"/>
    <hyperlink ref="L34" r:id="rId16" display="ph.lagrue@wanadoo.fr"/>
    <hyperlink ref="L6" r:id="rId17" display="boris.bataille@gmail.com"/>
    <hyperlink ref="L17" r:id="rId18" display="phduru@wanadoo.fr"/>
    <hyperlink ref="L8" r:id="rId19" display="rudy.beun@yahoo.fr"/>
    <hyperlink ref="L15" r:id="rId20" display="flyingcyrilou@yahoo.fr"/>
    <hyperlink ref="L42" r:id="rId21" display="mognol_s@hotmail.com"/>
    <hyperlink ref="L31" r:id="rId22" display="jpkrust@gmail.com"/>
    <hyperlink ref="L45" r:id="rId23" display="laurent.potin@caramail.com"/>
    <hyperlink ref="L46" r:id="rId24" display="cstephan1@club-internet.fr"/>
  </hyperlinks>
  <printOptions/>
  <pageMargins left="0.75" right="0.75" top="1" bottom="1" header="0.4921259845" footer="0.4921259845"/>
  <pageSetup horizontalDpi="300" verticalDpi="300" orientation="landscape" paperSize="9" scale="67" r:id="rId2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AK55"/>
  <sheetViews>
    <sheetView zoomScale="68" zoomScaleNormal="68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4.7109375" style="0" customWidth="1"/>
    <col min="3" max="3" width="27.140625" style="0" customWidth="1"/>
    <col min="4" max="4" width="6.00390625" style="0" hidden="1" customWidth="1"/>
    <col min="5" max="5" width="8.7109375" style="6" customWidth="1"/>
    <col min="6" max="7" width="9.421875" style="6" customWidth="1"/>
    <col min="8" max="8" width="9.421875" style="7" customWidth="1"/>
    <col min="9" max="9" width="8.7109375" style="0" customWidth="1"/>
    <col min="10" max="11" width="9.421875" style="0" customWidth="1"/>
    <col min="12" max="12" width="9.421875" style="1" customWidth="1"/>
    <col min="13" max="13" width="8.7109375" style="0" customWidth="1"/>
    <col min="14" max="15" width="9.421875" style="0" customWidth="1"/>
    <col min="16" max="16" width="9.421875" style="1" customWidth="1"/>
    <col min="17" max="19" width="9.421875" style="145" customWidth="1"/>
    <col min="20" max="20" width="9.421875" style="144" customWidth="1"/>
    <col min="21" max="23" width="9.421875" style="145" hidden="1" customWidth="1"/>
    <col min="24" max="24" width="9.421875" style="144" hidden="1" customWidth="1"/>
    <col min="25" max="25" width="10.8515625" style="0" bestFit="1" customWidth="1"/>
    <col min="26" max="26" width="7.421875" style="145" hidden="1" customWidth="1"/>
    <col min="27" max="27" width="9.57421875" style="182" hidden="1" customWidth="1"/>
    <col min="28" max="28" width="7.8515625" style="145" hidden="1" customWidth="1"/>
    <col min="29" max="29" width="10.28125" style="144" hidden="1" customWidth="1"/>
    <col min="30" max="30" width="6.7109375" style="144" customWidth="1"/>
    <col min="31" max="31" width="6.7109375" style="182" hidden="1" customWidth="1"/>
    <col min="32" max="36" width="6.7109375" style="0" hidden="1" customWidth="1"/>
    <col min="37" max="37" width="6.7109375" style="0" customWidth="1"/>
  </cols>
  <sheetData>
    <row r="1" spans="1:37" s="178" customFormat="1" ht="19.5" customHeight="1">
      <c r="A1" s="716"/>
      <c r="B1" s="206"/>
      <c r="C1" s="204" t="s">
        <v>56</v>
      </c>
      <c r="D1" s="201"/>
      <c r="E1" s="203"/>
      <c r="F1" s="202" t="s">
        <v>59</v>
      </c>
      <c r="G1" s="202"/>
      <c r="H1" s="204"/>
      <c r="I1" s="203"/>
      <c r="J1" s="202" t="s">
        <v>58</v>
      </c>
      <c r="K1" s="202"/>
      <c r="L1" s="204"/>
      <c r="M1" s="203"/>
      <c r="N1" s="202" t="s">
        <v>57</v>
      </c>
      <c r="O1" s="202"/>
      <c r="P1" s="204"/>
      <c r="Q1" s="203"/>
      <c r="R1" s="202" t="s">
        <v>98</v>
      </c>
      <c r="S1" s="202"/>
      <c r="T1" s="204"/>
      <c r="U1" s="203"/>
      <c r="V1" s="202" t="s">
        <v>99</v>
      </c>
      <c r="W1" s="202"/>
      <c r="X1" s="204"/>
      <c r="Y1" s="205"/>
      <c r="Z1" s="203"/>
      <c r="AA1" s="202" t="s">
        <v>53</v>
      </c>
      <c r="AB1" s="204"/>
      <c r="AC1" s="205"/>
      <c r="AD1" s="685" t="s">
        <v>144</v>
      </c>
      <c r="AE1" s="686" t="s">
        <v>185</v>
      </c>
      <c r="AF1" s="687"/>
      <c r="AG1" s="687"/>
      <c r="AH1" s="687"/>
      <c r="AI1" s="688"/>
      <c r="AJ1" s="695">
        <f>MAX(AC3:AC26)</f>
        <v>0</v>
      </c>
      <c r="AK1" s="691">
        <f>MAX(Y3:Y26)</f>
        <v>0</v>
      </c>
    </row>
    <row r="2" spans="1:37" s="195" customFormat="1" ht="18" customHeight="1">
      <c r="A2" s="189" t="s">
        <v>55</v>
      </c>
      <c r="B2" s="207"/>
      <c r="C2" s="208"/>
      <c r="D2" s="190"/>
      <c r="E2" s="191" t="s">
        <v>10</v>
      </c>
      <c r="F2" s="192" t="s">
        <v>11</v>
      </c>
      <c r="G2" s="192" t="s">
        <v>47</v>
      </c>
      <c r="H2" s="193" t="s">
        <v>44</v>
      </c>
      <c r="I2" s="191" t="s">
        <v>10</v>
      </c>
      <c r="J2" s="192" t="s">
        <v>11</v>
      </c>
      <c r="K2" s="192" t="s">
        <v>47</v>
      </c>
      <c r="L2" s="193" t="s">
        <v>52</v>
      </c>
      <c r="M2" s="191" t="s">
        <v>10</v>
      </c>
      <c r="N2" s="192" t="s">
        <v>11</v>
      </c>
      <c r="O2" s="192" t="s">
        <v>47</v>
      </c>
      <c r="P2" s="193" t="s">
        <v>44</v>
      </c>
      <c r="Q2" s="191" t="s">
        <v>10</v>
      </c>
      <c r="R2" s="192" t="s">
        <v>11</v>
      </c>
      <c r="S2" s="192" t="s">
        <v>47</v>
      </c>
      <c r="T2" s="193" t="s">
        <v>44</v>
      </c>
      <c r="U2" s="191" t="s">
        <v>10</v>
      </c>
      <c r="V2" s="192" t="s">
        <v>11</v>
      </c>
      <c r="W2" s="192" t="s">
        <v>47</v>
      </c>
      <c r="X2" s="193" t="s">
        <v>44</v>
      </c>
      <c r="Y2" s="194" t="s">
        <v>52</v>
      </c>
      <c r="Z2" s="191" t="s">
        <v>10</v>
      </c>
      <c r="AA2" s="192" t="s">
        <v>11</v>
      </c>
      <c r="AB2" s="193" t="s">
        <v>47</v>
      </c>
      <c r="AC2" s="676" t="s">
        <v>54</v>
      </c>
      <c r="AD2" s="689" t="s">
        <v>184</v>
      </c>
      <c r="AE2" s="690" t="s">
        <v>186</v>
      </c>
      <c r="AF2" s="727" t="s">
        <v>38</v>
      </c>
      <c r="AG2" s="727" t="s">
        <v>39</v>
      </c>
      <c r="AH2" s="727" t="s">
        <v>69</v>
      </c>
      <c r="AI2" s="728" t="s">
        <v>70</v>
      </c>
      <c r="AJ2" s="692" t="s">
        <v>74</v>
      </c>
      <c r="AK2" s="692" t="s">
        <v>74</v>
      </c>
    </row>
    <row r="3" spans="1:37" ht="18" customHeight="1">
      <c r="A3" s="418">
        <v>1</v>
      </c>
      <c r="B3" s="984">
        <v>1</v>
      </c>
      <c r="C3" s="985" t="s">
        <v>167</v>
      </c>
      <c r="D3" s="986" t="s">
        <v>458</v>
      </c>
      <c r="E3" s="987">
        <v>0</v>
      </c>
      <c r="F3" s="988">
        <v>0</v>
      </c>
      <c r="G3" s="988">
        <v>0</v>
      </c>
      <c r="H3" s="670">
        <f>E3+F3+G3</f>
        <v>0</v>
      </c>
      <c r="I3" s="987">
        <v>0</v>
      </c>
      <c r="J3" s="988">
        <v>0</v>
      </c>
      <c r="K3" s="988">
        <v>0</v>
      </c>
      <c r="L3" s="670">
        <f>I3+J3+K3</f>
        <v>0</v>
      </c>
      <c r="M3" s="987">
        <v>0</v>
      </c>
      <c r="N3" s="988">
        <v>0</v>
      </c>
      <c r="O3" s="988">
        <v>0</v>
      </c>
      <c r="P3" s="670">
        <f>M3+N3+O3</f>
        <v>0</v>
      </c>
      <c r="Q3" s="989">
        <v>0</v>
      </c>
      <c r="R3" s="990">
        <v>0</v>
      </c>
      <c r="S3" s="990">
        <v>0</v>
      </c>
      <c r="T3" s="671">
        <f>Q3+R3+S3</f>
        <v>0</v>
      </c>
      <c r="U3" s="989">
        <v>0</v>
      </c>
      <c r="V3" s="990">
        <v>0</v>
      </c>
      <c r="W3" s="990">
        <v>0</v>
      </c>
      <c r="X3" s="671">
        <f>U3+V3+W3</f>
        <v>0</v>
      </c>
      <c r="Y3" s="991">
        <v>0</v>
      </c>
      <c r="Z3" s="948">
        <v>0</v>
      </c>
      <c r="AA3" s="949">
        <v>0</v>
      </c>
      <c r="AB3" s="949">
        <v>0</v>
      </c>
      <c r="AC3" s="672">
        <f>Y3-Z3-AA3-AB3</f>
        <v>0</v>
      </c>
      <c r="AD3" s="677">
        <f>AE3+AF3+AG3+AH3+AI3</f>
        <v>0</v>
      </c>
      <c r="AE3" s="678"/>
      <c r="AF3" s="675"/>
      <c r="AG3" s="675"/>
      <c r="AH3" s="675"/>
      <c r="AI3" s="729"/>
      <c r="AJ3" s="717" t="e">
        <f>AC3/AJ1*100</f>
        <v>#DIV/0!</v>
      </c>
      <c r="AK3" s="693" t="e">
        <f>Y3/AK1*100</f>
        <v>#DIV/0!</v>
      </c>
    </row>
    <row r="4" spans="1:37" ht="18" customHeight="1">
      <c r="A4" s="419">
        <v>2</v>
      </c>
      <c r="B4" s="792">
        <v>2</v>
      </c>
      <c r="C4" s="793" t="s">
        <v>445</v>
      </c>
      <c r="D4" s="69" t="s">
        <v>458</v>
      </c>
      <c r="E4" s="779">
        <v>0</v>
      </c>
      <c r="F4" s="780">
        <v>0</v>
      </c>
      <c r="G4" s="780">
        <v>0</v>
      </c>
      <c r="H4" s="71">
        <f>E4+F4+G4</f>
        <v>0</v>
      </c>
      <c r="I4" s="779">
        <v>0</v>
      </c>
      <c r="J4" s="780">
        <v>0</v>
      </c>
      <c r="K4" s="780">
        <v>0</v>
      </c>
      <c r="L4" s="71">
        <f>I4+J4+K4</f>
        <v>0</v>
      </c>
      <c r="M4" s="779">
        <v>0</v>
      </c>
      <c r="N4" s="780">
        <v>0</v>
      </c>
      <c r="O4" s="780">
        <v>0</v>
      </c>
      <c r="P4" s="71">
        <f>M4+N4+O4</f>
        <v>0</v>
      </c>
      <c r="Q4" s="186">
        <v>0</v>
      </c>
      <c r="R4" s="187">
        <v>0</v>
      </c>
      <c r="S4" s="187">
        <v>0</v>
      </c>
      <c r="T4" s="188">
        <f>Q4+R4+S4</f>
        <v>0</v>
      </c>
      <c r="U4" s="186">
        <v>0</v>
      </c>
      <c r="V4" s="187">
        <v>0</v>
      </c>
      <c r="W4" s="187">
        <v>0</v>
      </c>
      <c r="X4" s="188">
        <f>U4+V4+W4</f>
        <v>0</v>
      </c>
      <c r="Y4" s="783">
        <v>0</v>
      </c>
      <c r="Z4" s="785">
        <v>0</v>
      </c>
      <c r="AA4" s="786">
        <v>0</v>
      </c>
      <c r="AB4" s="786">
        <v>0</v>
      </c>
      <c r="AC4" s="625">
        <f>Y4-Z4-AA4-AB4</f>
        <v>0</v>
      </c>
      <c r="AD4" s="681">
        <f>AE4+AF4+AG4+AH4+AI4</f>
        <v>0</v>
      </c>
      <c r="AE4" s="682"/>
      <c r="AF4" s="674"/>
      <c r="AG4" s="674"/>
      <c r="AH4" s="674"/>
      <c r="AI4" s="730"/>
      <c r="AJ4" s="718" t="e">
        <f>AC4/AJ1*100</f>
        <v>#DIV/0!</v>
      </c>
      <c r="AK4" s="694" t="e">
        <f>Y4/AK1*100</f>
        <v>#DIV/0!</v>
      </c>
    </row>
    <row r="5" spans="1:37" ht="18" customHeight="1">
      <c r="A5" s="342">
        <v>3</v>
      </c>
      <c r="B5" s="902">
        <v>3</v>
      </c>
      <c r="C5" s="903" t="s">
        <v>474</v>
      </c>
      <c r="D5" s="549" t="s">
        <v>458</v>
      </c>
      <c r="E5" s="904">
        <v>0</v>
      </c>
      <c r="F5" s="905">
        <v>0</v>
      </c>
      <c r="G5" s="905">
        <v>0</v>
      </c>
      <c r="H5" s="72">
        <f>E5+F5+G5</f>
        <v>0</v>
      </c>
      <c r="I5" s="904">
        <v>0</v>
      </c>
      <c r="J5" s="905">
        <v>0</v>
      </c>
      <c r="K5" s="905">
        <v>0</v>
      </c>
      <c r="L5" s="72">
        <f>I5+J5+K5</f>
        <v>0</v>
      </c>
      <c r="M5" s="904">
        <v>0</v>
      </c>
      <c r="N5" s="905">
        <v>0</v>
      </c>
      <c r="O5" s="905">
        <v>0</v>
      </c>
      <c r="P5" s="72">
        <f>M5+N5+O5</f>
        <v>0</v>
      </c>
      <c r="Q5" s="413">
        <v>0</v>
      </c>
      <c r="R5" s="412">
        <v>0</v>
      </c>
      <c r="S5" s="412">
        <v>0</v>
      </c>
      <c r="T5" s="185">
        <f>Q5+R5+S5</f>
        <v>0</v>
      </c>
      <c r="U5" s="413">
        <v>0</v>
      </c>
      <c r="V5" s="412">
        <v>0</v>
      </c>
      <c r="W5" s="412">
        <v>0</v>
      </c>
      <c r="X5" s="185">
        <f>U5+V5+W5</f>
        <v>0</v>
      </c>
      <c r="Y5" s="906">
        <v>0</v>
      </c>
      <c r="Z5" s="787">
        <v>0</v>
      </c>
      <c r="AA5" s="788">
        <v>0</v>
      </c>
      <c r="AB5" s="788">
        <v>0</v>
      </c>
      <c r="AC5" s="626">
        <f>Y5-Z5-AA5-AB5</f>
        <v>0</v>
      </c>
      <c r="AD5" s="679">
        <f>AE5+AF5+AG5+AH5+AI5</f>
        <v>0</v>
      </c>
      <c r="AE5" s="680"/>
      <c r="AF5" s="674"/>
      <c r="AG5" s="674"/>
      <c r="AH5" s="674"/>
      <c r="AI5" s="730"/>
      <c r="AJ5" s="719" t="e">
        <f>AC5/AJ1*100</f>
        <v>#DIV/0!</v>
      </c>
      <c r="AK5" s="601" t="e">
        <f>Y5/AK1*100</f>
        <v>#DIV/0!</v>
      </c>
    </row>
    <row r="6" spans="1:37" ht="18" customHeight="1">
      <c r="A6" s="419">
        <v>4</v>
      </c>
      <c r="B6" s="792">
        <v>4</v>
      </c>
      <c r="C6" s="793" t="s">
        <v>476</v>
      </c>
      <c r="D6" s="69" t="s">
        <v>481</v>
      </c>
      <c r="E6" s="779">
        <v>0</v>
      </c>
      <c r="F6" s="780">
        <v>0</v>
      </c>
      <c r="G6" s="780">
        <v>0</v>
      </c>
      <c r="H6" s="71">
        <f>E6+F6+G6</f>
        <v>0</v>
      </c>
      <c r="I6" s="779">
        <v>0</v>
      </c>
      <c r="J6" s="780">
        <v>0</v>
      </c>
      <c r="K6" s="780">
        <v>0</v>
      </c>
      <c r="L6" s="71">
        <f>I6+J6+K6</f>
        <v>0</v>
      </c>
      <c r="M6" s="779">
        <v>0</v>
      </c>
      <c r="N6" s="780">
        <v>0</v>
      </c>
      <c r="O6" s="780">
        <v>0</v>
      </c>
      <c r="P6" s="71">
        <f>M6+N6+O6</f>
        <v>0</v>
      </c>
      <c r="Q6" s="186">
        <v>0</v>
      </c>
      <c r="R6" s="187">
        <v>0</v>
      </c>
      <c r="S6" s="187">
        <v>0</v>
      </c>
      <c r="T6" s="188">
        <f>Q6+R6+S6</f>
        <v>0</v>
      </c>
      <c r="U6" s="186">
        <v>0</v>
      </c>
      <c r="V6" s="187">
        <v>0</v>
      </c>
      <c r="W6" s="187">
        <v>0</v>
      </c>
      <c r="X6" s="188">
        <f>U6+V6+W6</f>
        <v>0</v>
      </c>
      <c r="Y6" s="783">
        <v>0</v>
      </c>
      <c r="Z6" s="816">
        <v>0</v>
      </c>
      <c r="AA6" s="817">
        <v>0</v>
      </c>
      <c r="AB6" s="817">
        <v>0</v>
      </c>
      <c r="AC6" s="625">
        <f>Y6-Z6-AA6-AB6</f>
        <v>0</v>
      </c>
      <c r="AD6" s="681">
        <f>AE6+AF6+AG6+AH6+AI6</f>
        <v>0</v>
      </c>
      <c r="AE6" s="682"/>
      <c r="AF6" s="674"/>
      <c r="AG6" s="674"/>
      <c r="AH6" s="674"/>
      <c r="AI6" s="730"/>
      <c r="AJ6" s="718" t="e">
        <f>AC6/AJ1*100</f>
        <v>#DIV/0!</v>
      </c>
      <c r="AK6" s="694" t="e">
        <f>Y6/AK1*100</f>
        <v>#DIV/0!</v>
      </c>
    </row>
    <row r="7" spans="1:37" ht="18" customHeight="1">
      <c r="A7" s="342">
        <v>5</v>
      </c>
      <c r="B7" s="794">
        <v>5</v>
      </c>
      <c r="C7" s="795" t="s">
        <v>450</v>
      </c>
      <c r="D7" s="70" t="s">
        <v>481</v>
      </c>
      <c r="E7" s="781">
        <v>0</v>
      </c>
      <c r="F7" s="782">
        <v>0</v>
      </c>
      <c r="G7" s="782">
        <v>0</v>
      </c>
      <c r="H7" s="72">
        <f>E7+F7+G7</f>
        <v>0</v>
      </c>
      <c r="I7" s="781">
        <v>0</v>
      </c>
      <c r="J7" s="782">
        <v>0</v>
      </c>
      <c r="K7" s="782">
        <v>0</v>
      </c>
      <c r="L7" s="72">
        <f>I7+J7+K7</f>
        <v>0</v>
      </c>
      <c r="M7" s="781">
        <v>0</v>
      </c>
      <c r="N7" s="782">
        <v>0</v>
      </c>
      <c r="O7" s="782">
        <v>0</v>
      </c>
      <c r="P7" s="72">
        <f>M7+N7+O7</f>
        <v>0</v>
      </c>
      <c r="Q7" s="183">
        <v>0</v>
      </c>
      <c r="R7" s="184">
        <v>0</v>
      </c>
      <c r="S7" s="184">
        <v>0</v>
      </c>
      <c r="T7" s="185">
        <f>Q7+R7+S7</f>
        <v>0</v>
      </c>
      <c r="U7" s="183">
        <v>0</v>
      </c>
      <c r="V7" s="184">
        <v>0</v>
      </c>
      <c r="W7" s="184">
        <v>0</v>
      </c>
      <c r="X7" s="185">
        <f>U7+V7+W7</f>
        <v>0</v>
      </c>
      <c r="Y7" s="784">
        <v>0</v>
      </c>
      <c r="Z7" s="950">
        <v>0</v>
      </c>
      <c r="AA7" s="951">
        <v>0</v>
      </c>
      <c r="AB7" s="951">
        <v>0</v>
      </c>
      <c r="AC7" s="626">
        <f>Y7-Z7-AA7-AB7</f>
        <v>0</v>
      </c>
      <c r="AD7" s="679">
        <f>AE7+AF7+AG7+AH7+AI7</f>
        <v>0</v>
      </c>
      <c r="AE7" s="680"/>
      <c r="AF7" s="674"/>
      <c r="AG7" s="674"/>
      <c r="AH7" s="674"/>
      <c r="AI7" s="730"/>
      <c r="AJ7" s="719" t="e">
        <f>AC7/AJ1*100</f>
        <v>#DIV/0!</v>
      </c>
      <c r="AK7" s="601" t="e">
        <f>Y7/AK1*100</f>
        <v>#DIV/0!</v>
      </c>
    </row>
    <row r="8" spans="1:37" ht="18" customHeight="1">
      <c r="A8" s="419">
        <v>6</v>
      </c>
      <c r="B8" s="792">
        <v>6</v>
      </c>
      <c r="C8" s="793" t="s">
        <v>453</v>
      </c>
      <c r="D8" s="69" t="s">
        <v>481</v>
      </c>
      <c r="E8" s="779">
        <v>0</v>
      </c>
      <c r="F8" s="780">
        <v>0</v>
      </c>
      <c r="G8" s="780">
        <v>0</v>
      </c>
      <c r="H8" s="71">
        <f>E8+F8+G8</f>
        <v>0</v>
      </c>
      <c r="I8" s="779">
        <v>0</v>
      </c>
      <c r="J8" s="780">
        <v>0</v>
      </c>
      <c r="K8" s="780">
        <v>0</v>
      </c>
      <c r="L8" s="71">
        <f>I8+J8+K8</f>
        <v>0</v>
      </c>
      <c r="M8" s="779">
        <v>0</v>
      </c>
      <c r="N8" s="780">
        <v>0</v>
      </c>
      <c r="O8" s="780">
        <v>0</v>
      </c>
      <c r="P8" s="71">
        <f>M8+N8+O8</f>
        <v>0</v>
      </c>
      <c r="Q8" s="186">
        <v>0</v>
      </c>
      <c r="R8" s="187">
        <v>0</v>
      </c>
      <c r="S8" s="187">
        <v>0</v>
      </c>
      <c r="T8" s="188">
        <f>Q8+R8+S8</f>
        <v>0</v>
      </c>
      <c r="U8" s="186">
        <v>0</v>
      </c>
      <c r="V8" s="187">
        <v>0</v>
      </c>
      <c r="W8" s="187">
        <v>0</v>
      </c>
      <c r="X8" s="188">
        <f>U8+V8+W8</f>
        <v>0</v>
      </c>
      <c r="Y8" s="783">
        <v>0</v>
      </c>
      <c r="Z8" s="785">
        <v>0</v>
      </c>
      <c r="AA8" s="786">
        <v>0</v>
      </c>
      <c r="AB8" s="786">
        <v>0</v>
      </c>
      <c r="AC8" s="625">
        <f>Y8-Z8-AA8-AB8</f>
        <v>0</v>
      </c>
      <c r="AD8" s="681">
        <f>AE8+AF8+AG8+AH8+AI8</f>
        <v>0</v>
      </c>
      <c r="AE8" s="682"/>
      <c r="AF8" s="726"/>
      <c r="AG8" s="726"/>
      <c r="AH8" s="726"/>
      <c r="AI8" s="731"/>
      <c r="AJ8" s="718" t="e">
        <f>AC8/AJ1*100</f>
        <v>#DIV/0!</v>
      </c>
      <c r="AK8" s="694" t="e">
        <f>Y8/AK1*100</f>
        <v>#DIV/0!</v>
      </c>
    </row>
    <row r="9" spans="1:37" ht="18" customHeight="1">
      <c r="A9" s="342">
        <v>7</v>
      </c>
      <c r="B9" s="794">
        <v>7</v>
      </c>
      <c r="C9" s="795" t="s">
        <v>443</v>
      </c>
      <c r="D9" s="70" t="s">
        <v>488</v>
      </c>
      <c r="E9" s="781">
        <v>0</v>
      </c>
      <c r="F9" s="782">
        <v>0</v>
      </c>
      <c r="G9" s="782">
        <v>0</v>
      </c>
      <c r="H9" s="72">
        <f>E9+F9+G9</f>
        <v>0</v>
      </c>
      <c r="I9" s="781">
        <v>0</v>
      </c>
      <c r="J9" s="782">
        <v>0</v>
      </c>
      <c r="K9" s="782">
        <v>0</v>
      </c>
      <c r="L9" s="72">
        <f>I9+J9+K9</f>
        <v>0</v>
      </c>
      <c r="M9" s="781">
        <v>0</v>
      </c>
      <c r="N9" s="782">
        <v>0</v>
      </c>
      <c r="O9" s="782">
        <v>0</v>
      </c>
      <c r="P9" s="72">
        <f>M9+N9+O9</f>
        <v>0</v>
      </c>
      <c r="Q9" s="183">
        <v>0</v>
      </c>
      <c r="R9" s="184">
        <v>0</v>
      </c>
      <c r="S9" s="184">
        <v>0</v>
      </c>
      <c r="T9" s="185">
        <f>Q9+R9+S9</f>
        <v>0</v>
      </c>
      <c r="U9" s="183">
        <v>0</v>
      </c>
      <c r="V9" s="184">
        <v>0</v>
      </c>
      <c r="W9" s="184">
        <v>0</v>
      </c>
      <c r="X9" s="185">
        <f>U9+V9+W9</f>
        <v>0</v>
      </c>
      <c r="Y9" s="784">
        <v>0</v>
      </c>
      <c r="Z9" s="787">
        <v>0</v>
      </c>
      <c r="AA9" s="788">
        <v>0</v>
      </c>
      <c r="AB9" s="788">
        <v>0</v>
      </c>
      <c r="AC9" s="626">
        <f>Y9-Z9-AA9-AB9</f>
        <v>0</v>
      </c>
      <c r="AD9" s="679">
        <f>AE9+AF9+AG9+AH9+AI9</f>
        <v>0</v>
      </c>
      <c r="AE9" s="680"/>
      <c r="AF9" s="674"/>
      <c r="AG9" s="674"/>
      <c r="AH9" s="674"/>
      <c r="AI9" s="730"/>
      <c r="AJ9" s="719" t="e">
        <f>AC9/AJ1*100</f>
        <v>#DIV/0!</v>
      </c>
      <c r="AK9" s="601" t="e">
        <f>Y9/AK1*100</f>
        <v>#DIV/0!</v>
      </c>
    </row>
    <row r="10" spans="1:37" ht="18" customHeight="1">
      <c r="A10" s="419">
        <v>8</v>
      </c>
      <c r="B10" s="792">
        <v>8</v>
      </c>
      <c r="C10" s="793" t="s">
        <v>155</v>
      </c>
      <c r="D10" s="69" t="s">
        <v>488</v>
      </c>
      <c r="E10" s="779">
        <v>0</v>
      </c>
      <c r="F10" s="780">
        <v>0</v>
      </c>
      <c r="G10" s="780">
        <v>0</v>
      </c>
      <c r="H10" s="71">
        <f>E10+F10+G10</f>
        <v>0</v>
      </c>
      <c r="I10" s="779">
        <v>0</v>
      </c>
      <c r="J10" s="780">
        <v>0</v>
      </c>
      <c r="K10" s="780">
        <v>0</v>
      </c>
      <c r="L10" s="71">
        <f>I10+J10+K10</f>
        <v>0</v>
      </c>
      <c r="M10" s="779">
        <v>0</v>
      </c>
      <c r="N10" s="780">
        <v>0</v>
      </c>
      <c r="O10" s="780">
        <v>0</v>
      </c>
      <c r="P10" s="71">
        <f>M10+N10+O10</f>
        <v>0</v>
      </c>
      <c r="Q10" s="186">
        <v>0</v>
      </c>
      <c r="R10" s="187">
        <v>0</v>
      </c>
      <c r="S10" s="187">
        <v>0</v>
      </c>
      <c r="T10" s="188">
        <f>Q10+R10+S10</f>
        <v>0</v>
      </c>
      <c r="U10" s="186">
        <v>0</v>
      </c>
      <c r="V10" s="187">
        <v>0</v>
      </c>
      <c r="W10" s="187">
        <v>0</v>
      </c>
      <c r="X10" s="188">
        <f>U10+V10+W10</f>
        <v>0</v>
      </c>
      <c r="Y10" s="783">
        <v>0</v>
      </c>
      <c r="Z10" s="785">
        <v>0</v>
      </c>
      <c r="AA10" s="786">
        <v>0</v>
      </c>
      <c r="AB10" s="786">
        <v>0</v>
      </c>
      <c r="AC10" s="625">
        <f>Y10-Z10-AA10-AB10</f>
        <v>0</v>
      </c>
      <c r="AD10" s="681">
        <f>AE10+AF10+AG10+AH10+AI10</f>
        <v>0</v>
      </c>
      <c r="AE10" s="682"/>
      <c r="AF10" s="674"/>
      <c r="AG10" s="674"/>
      <c r="AH10" s="674"/>
      <c r="AI10" s="730"/>
      <c r="AJ10" s="718" t="e">
        <f>AC10/AJ1*100</f>
        <v>#DIV/0!</v>
      </c>
      <c r="AK10" s="694" t="e">
        <f>Y10/AK1*100</f>
        <v>#DIV/0!</v>
      </c>
    </row>
    <row r="11" spans="1:37" ht="18" customHeight="1">
      <c r="A11" s="342">
        <v>9</v>
      </c>
      <c r="B11" s="794">
        <v>9</v>
      </c>
      <c r="C11" s="795" t="s">
        <v>471</v>
      </c>
      <c r="D11" s="70" t="s">
        <v>488</v>
      </c>
      <c r="E11" s="781">
        <v>0</v>
      </c>
      <c r="F11" s="782">
        <v>0</v>
      </c>
      <c r="G11" s="782">
        <v>0</v>
      </c>
      <c r="H11" s="72">
        <f>E11+F11+G11</f>
        <v>0</v>
      </c>
      <c r="I11" s="781">
        <v>0</v>
      </c>
      <c r="J11" s="782">
        <v>0</v>
      </c>
      <c r="K11" s="782">
        <v>0</v>
      </c>
      <c r="L11" s="72">
        <f>I11+J11+K11</f>
        <v>0</v>
      </c>
      <c r="M11" s="781">
        <v>0</v>
      </c>
      <c r="N11" s="782">
        <v>0</v>
      </c>
      <c r="O11" s="782">
        <v>0</v>
      </c>
      <c r="P11" s="72">
        <f>M11+N11+O11</f>
        <v>0</v>
      </c>
      <c r="Q11" s="183">
        <v>0</v>
      </c>
      <c r="R11" s="184">
        <v>0</v>
      </c>
      <c r="S11" s="184">
        <v>0</v>
      </c>
      <c r="T11" s="185">
        <f>Q11+R11+S11</f>
        <v>0</v>
      </c>
      <c r="U11" s="183">
        <v>0</v>
      </c>
      <c r="V11" s="184">
        <v>0</v>
      </c>
      <c r="W11" s="184">
        <v>0</v>
      </c>
      <c r="X11" s="185">
        <f>U11+V11+W11</f>
        <v>0</v>
      </c>
      <c r="Y11" s="784">
        <v>0</v>
      </c>
      <c r="Z11" s="787">
        <v>0</v>
      </c>
      <c r="AA11" s="788">
        <v>0</v>
      </c>
      <c r="AB11" s="788">
        <v>0</v>
      </c>
      <c r="AC11" s="626">
        <f>Y11-Z11-AA11-AB11</f>
        <v>0</v>
      </c>
      <c r="AD11" s="679">
        <f>AE11+AF11+AG11+AH11+AI11</f>
        <v>0</v>
      </c>
      <c r="AE11" s="680"/>
      <c r="AF11" s="674"/>
      <c r="AG11" s="674"/>
      <c r="AH11" s="674"/>
      <c r="AI11" s="730"/>
      <c r="AJ11" s="719" t="e">
        <f>AC11/AJ1*100</f>
        <v>#DIV/0!</v>
      </c>
      <c r="AK11" s="601" t="e">
        <f>Y11/AK1*100</f>
        <v>#DIV/0!</v>
      </c>
    </row>
    <row r="12" spans="1:37" ht="18" customHeight="1">
      <c r="A12" s="419">
        <v>10</v>
      </c>
      <c r="B12" s="792">
        <v>10</v>
      </c>
      <c r="C12" s="793" t="s">
        <v>1</v>
      </c>
      <c r="D12" s="69" t="s">
        <v>170</v>
      </c>
      <c r="E12" s="779">
        <v>0</v>
      </c>
      <c r="F12" s="780">
        <v>0</v>
      </c>
      <c r="G12" s="780">
        <v>0</v>
      </c>
      <c r="H12" s="71">
        <f>E12+F12+G12</f>
        <v>0</v>
      </c>
      <c r="I12" s="779">
        <v>0</v>
      </c>
      <c r="J12" s="780">
        <v>0</v>
      </c>
      <c r="K12" s="780">
        <v>0</v>
      </c>
      <c r="L12" s="71">
        <f>I12+J12+K12</f>
        <v>0</v>
      </c>
      <c r="M12" s="779">
        <v>0</v>
      </c>
      <c r="N12" s="780">
        <v>0</v>
      </c>
      <c r="O12" s="780">
        <v>0</v>
      </c>
      <c r="P12" s="71">
        <f>M12+N12+O12</f>
        <v>0</v>
      </c>
      <c r="Q12" s="186">
        <v>0</v>
      </c>
      <c r="R12" s="187">
        <v>0</v>
      </c>
      <c r="S12" s="187">
        <v>0</v>
      </c>
      <c r="T12" s="188">
        <f>Q12+R12+S12</f>
        <v>0</v>
      </c>
      <c r="U12" s="186">
        <v>0</v>
      </c>
      <c r="V12" s="187">
        <v>0</v>
      </c>
      <c r="W12" s="187">
        <v>0</v>
      </c>
      <c r="X12" s="188">
        <f>U12+V12+W12</f>
        <v>0</v>
      </c>
      <c r="Y12" s="783">
        <v>0</v>
      </c>
      <c r="Z12" s="785">
        <v>0</v>
      </c>
      <c r="AA12" s="786">
        <v>0</v>
      </c>
      <c r="AB12" s="786">
        <v>0</v>
      </c>
      <c r="AC12" s="625">
        <f>Y12-Z12-AA12-AB12</f>
        <v>0</v>
      </c>
      <c r="AD12" s="681">
        <f>AE12+AF12+AG12+AH12+AI12</f>
        <v>0</v>
      </c>
      <c r="AE12" s="682"/>
      <c r="AF12" s="674"/>
      <c r="AG12" s="674"/>
      <c r="AH12" s="674"/>
      <c r="AI12" s="730"/>
      <c r="AJ12" s="718" t="e">
        <f>AC12/AJ1*100</f>
        <v>#DIV/0!</v>
      </c>
      <c r="AK12" s="694" t="e">
        <f>Y12/AK1*100</f>
        <v>#DIV/0!</v>
      </c>
    </row>
    <row r="13" spans="1:37" ht="18" customHeight="1">
      <c r="A13" s="342">
        <v>11</v>
      </c>
      <c r="B13" s="902">
        <v>11</v>
      </c>
      <c r="C13" s="903" t="s">
        <v>6</v>
      </c>
      <c r="D13" s="549" t="s">
        <v>170</v>
      </c>
      <c r="E13" s="904">
        <v>0</v>
      </c>
      <c r="F13" s="905">
        <v>0</v>
      </c>
      <c r="G13" s="905">
        <v>0</v>
      </c>
      <c r="H13" s="72">
        <f>E13+F13+G13</f>
        <v>0</v>
      </c>
      <c r="I13" s="904">
        <v>0</v>
      </c>
      <c r="J13" s="905">
        <v>0</v>
      </c>
      <c r="K13" s="905">
        <v>0</v>
      </c>
      <c r="L13" s="72">
        <f>I13+J13+K13</f>
        <v>0</v>
      </c>
      <c r="M13" s="904">
        <v>0</v>
      </c>
      <c r="N13" s="905">
        <v>0</v>
      </c>
      <c r="O13" s="905">
        <v>0</v>
      </c>
      <c r="P13" s="72">
        <f>M13+N13+O13</f>
        <v>0</v>
      </c>
      <c r="Q13" s="413">
        <v>0</v>
      </c>
      <c r="R13" s="412">
        <v>0</v>
      </c>
      <c r="S13" s="412">
        <v>0</v>
      </c>
      <c r="T13" s="185">
        <f>Q13+R13+S13</f>
        <v>0</v>
      </c>
      <c r="U13" s="413">
        <v>0</v>
      </c>
      <c r="V13" s="412">
        <v>0</v>
      </c>
      <c r="W13" s="412">
        <v>0</v>
      </c>
      <c r="X13" s="185">
        <f>U13+V13+W13</f>
        <v>0</v>
      </c>
      <c r="Y13" s="906">
        <v>0</v>
      </c>
      <c r="Z13" s="787">
        <v>0</v>
      </c>
      <c r="AA13" s="788">
        <v>0</v>
      </c>
      <c r="AB13" s="788">
        <v>0</v>
      </c>
      <c r="AC13" s="626">
        <f>Y13-Z13-AA13-AB13</f>
        <v>0</v>
      </c>
      <c r="AD13" s="679">
        <f>AE13+AF13+AG13+AH13+AI13</f>
        <v>0</v>
      </c>
      <c r="AE13" s="680"/>
      <c r="AF13" s="674"/>
      <c r="AG13" s="674"/>
      <c r="AH13" s="674"/>
      <c r="AI13" s="730"/>
      <c r="AJ13" s="719" t="e">
        <f>AC13/AJ1*100</f>
        <v>#DIV/0!</v>
      </c>
      <c r="AK13" s="601" t="e">
        <f>Y13/AK1*100</f>
        <v>#DIV/0!</v>
      </c>
    </row>
    <row r="14" spans="1:37" ht="18" customHeight="1">
      <c r="A14" s="419">
        <v>12</v>
      </c>
      <c r="B14" s="792">
        <v>12</v>
      </c>
      <c r="C14" s="793" t="s">
        <v>9</v>
      </c>
      <c r="D14" s="69" t="s">
        <v>170</v>
      </c>
      <c r="E14" s="779">
        <v>0</v>
      </c>
      <c r="F14" s="780">
        <v>0</v>
      </c>
      <c r="G14" s="780">
        <v>0</v>
      </c>
      <c r="H14" s="71">
        <f>E14+F14+G14</f>
        <v>0</v>
      </c>
      <c r="I14" s="779">
        <v>0</v>
      </c>
      <c r="J14" s="780">
        <v>0</v>
      </c>
      <c r="K14" s="780">
        <v>0</v>
      </c>
      <c r="L14" s="71">
        <f>I14+J14+K14</f>
        <v>0</v>
      </c>
      <c r="M14" s="779">
        <v>0</v>
      </c>
      <c r="N14" s="780">
        <v>0</v>
      </c>
      <c r="O14" s="780">
        <v>0</v>
      </c>
      <c r="P14" s="71">
        <f>M14+N14+O14</f>
        <v>0</v>
      </c>
      <c r="Q14" s="186">
        <v>0</v>
      </c>
      <c r="R14" s="187">
        <v>0</v>
      </c>
      <c r="S14" s="187">
        <v>0</v>
      </c>
      <c r="T14" s="188">
        <f>Q14+R14+S14</f>
        <v>0</v>
      </c>
      <c r="U14" s="186">
        <v>0</v>
      </c>
      <c r="V14" s="187">
        <v>0</v>
      </c>
      <c r="W14" s="187">
        <v>0</v>
      </c>
      <c r="X14" s="188">
        <f>U14+V14+W14</f>
        <v>0</v>
      </c>
      <c r="Y14" s="783">
        <v>0</v>
      </c>
      <c r="Z14" s="820">
        <v>0</v>
      </c>
      <c r="AA14" s="821">
        <v>0</v>
      </c>
      <c r="AB14" s="821">
        <v>0</v>
      </c>
      <c r="AC14" s="625">
        <f>Y14-Z14-AA14-AB14</f>
        <v>0</v>
      </c>
      <c r="AD14" s="681">
        <f>AE14+AF14+AG14+AH14+AI14</f>
        <v>0</v>
      </c>
      <c r="AE14" s="682"/>
      <c r="AF14" s="674"/>
      <c r="AG14" s="674"/>
      <c r="AH14" s="674"/>
      <c r="AI14" s="730"/>
      <c r="AJ14" s="718" t="e">
        <f>AC14/AJ1*100</f>
        <v>#DIV/0!</v>
      </c>
      <c r="AK14" s="694" t="e">
        <f>Y14/AK1*100</f>
        <v>#DIV/0!</v>
      </c>
    </row>
    <row r="15" spans="1:37" ht="18" customHeight="1">
      <c r="A15" s="342">
        <v>13</v>
      </c>
      <c r="B15" s="794">
        <v>13</v>
      </c>
      <c r="C15" s="795" t="s">
        <v>487</v>
      </c>
      <c r="D15" s="70" t="s">
        <v>477</v>
      </c>
      <c r="E15" s="781">
        <v>0</v>
      </c>
      <c r="F15" s="782">
        <v>0</v>
      </c>
      <c r="G15" s="782">
        <v>0</v>
      </c>
      <c r="H15" s="72">
        <f>E15+F15+G15</f>
        <v>0</v>
      </c>
      <c r="I15" s="781">
        <v>0</v>
      </c>
      <c r="J15" s="782">
        <v>0</v>
      </c>
      <c r="K15" s="782">
        <v>0</v>
      </c>
      <c r="L15" s="72">
        <f>I15+J15+K15</f>
        <v>0</v>
      </c>
      <c r="M15" s="781">
        <v>0</v>
      </c>
      <c r="N15" s="782">
        <v>0</v>
      </c>
      <c r="O15" s="782">
        <v>0</v>
      </c>
      <c r="P15" s="72">
        <f>M15+N15+O15</f>
        <v>0</v>
      </c>
      <c r="Q15" s="183">
        <v>0</v>
      </c>
      <c r="R15" s="184">
        <v>0</v>
      </c>
      <c r="S15" s="184">
        <v>0</v>
      </c>
      <c r="T15" s="185">
        <f>Q15+R15+S15</f>
        <v>0</v>
      </c>
      <c r="U15" s="183">
        <v>0</v>
      </c>
      <c r="V15" s="184">
        <v>0</v>
      </c>
      <c r="W15" s="184">
        <v>0</v>
      </c>
      <c r="X15" s="185">
        <f>U15+V15+W15</f>
        <v>0</v>
      </c>
      <c r="Y15" s="784">
        <v>0</v>
      </c>
      <c r="Z15" s="787">
        <v>0</v>
      </c>
      <c r="AA15" s="788">
        <v>0</v>
      </c>
      <c r="AB15" s="788">
        <v>0</v>
      </c>
      <c r="AC15" s="626">
        <f>Y15-Z15-AA15-AB15</f>
        <v>0</v>
      </c>
      <c r="AD15" s="679">
        <f>AE15+AF15+AG15+AH15+AI15</f>
        <v>0</v>
      </c>
      <c r="AE15" s="680"/>
      <c r="AF15" s="674"/>
      <c r="AG15" s="674"/>
      <c r="AH15" s="674"/>
      <c r="AI15" s="730"/>
      <c r="AJ15" s="719" t="e">
        <f>AC15/AJ1*100</f>
        <v>#DIV/0!</v>
      </c>
      <c r="AK15" s="601" t="e">
        <f>Y15/AK1*100</f>
        <v>#DIV/0!</v>
      </c>
    </row>
    <row r="16" spans="1:37" ht="18" customHeight="1">
      <c r="A16" s="419">
        <v>14</v>
      </c>
      <c r="B16" s="896">
        <v>14</v>
      </c>
      <c r="C16" s="897" t="s">
        <v>472</v>
      </c>
      <c r="D16" s="898" t="s">
        <v>477</v>
      </c>
      <c r="E16" s="816">
        <v>0</v>
      </c>
      <c r="F16" s="817">
        <v>0</v>
      </c>
      <c r="G16" s="817">
        <v>0</v>
      </c>
      <c r="H16" s="952">
        <f>E16+F16+G16</f>
        <v>0</v>
      </c>
      <c r="I16" s="816">
        <v>0</v>
      </c>
      <c r="J16" s="817">
        <v>0</v>
      </c>
      <c r="K16" s="817">
        <v>0</v>
      </c>
      <c r="L16" s="952">
        <f>I16+J16+K16</f>
        <v>0</v>
      </c>
      <c r="M16" s="816">
        <v>0</v>
      </c>
      <c r="N16" s="817">
        <v>0</v>
      </c>
      <c r="O16" s="817">
        <v>0</v>
      </c>
      <c r="P16" s="952">
        <f>M16+N16+O16</f>
        <v>0</v>
      </c>
      <c r="Q16" s="899">
        <v>0</v>
      </c>
      <c r="R16" s="900">
        <v>0</v>
      </c>
      <c r="S16" s="900">
        <v>0</v>
      </c>
      <c r="T16" s="953">
        <f>Q16+R16+S16</f>
        <v>0</v>
      </c>
      <c r="U16" s="899">
        <v>0</v>
      </c>
      <c r="V16" s="900">
        <v>0</v>
      </c>
      <c r="W16" s="900">
        <v>0</v>
      </c>
      <c r="X16" s="953">
        <f>U16+V16+W16</f>
        <v>0</v>
      </c>
      <c r="Y16" s="901">
        <v>0</v>
      </c>
      <c r="Z16" s="816">
        <v>0</v>
      </c>
      <c r="AA16" s="817">
        <v>0</v>
      </c>
      <c r="AB16" s="817">
        <v>0</v>
      </c>
      <c r="AC16" s="625">
        <f>Y16-Z16-AA16-AB16</f>
        <v>0</v>
      </c>
      <c r="AD16" s="681">
        <f>AE16+AF16+AG16+AH16+AI16</f>
        <v>0</v>
      </c>
      <c r="AE16" s="682"/>
      <c r="AF16" s="674"/>
      <c r="AG16" s="674"/>
      <c r="AH16" s="674"/>
      <c r="AI16" s="730"/>
      <c r="AJ16" s="718" t="e">
        <f>AC16/AJ1*100</f>
        <v>#DIV/0!</v>
      </c>
      <c r="AK16" s="694" t="e">
        <f>Y16/AK1*100</f>
        <v>#DIV/0!</v>
      </c>
    </row>
    <row r="17" spans="1:37" ht="18" customHeight="1">
      <c r="A17" s="342">
        <v>15</v>
      </c>
      <c r="B17" s="794">
        <v>15</v>
      </c>
      <c r="C17" s="795" t="s">
        <v>473</v>
      </c>
      <c r="D17" s="70" t="s">
        <v>477</v>
      </c>
      <c r="E17" s="781">
        <v>0</v>
      </c>
      <c r="F17" s="782">
        <v>0</v>
      </c>
      <c r="G17" s="782">
        <v>0</v>
      </c>
      <c r="H17" s="72">
        <f>E17+F17+G17</f>
        <v>0</v>
      </c>
      <c r="I17" s="781">
        <v>0</v>
      </c>
      <c r="J17" s="782">
        <v>0</v>
      </c>
      <c r="K17" s="782">
        <v>0</v>
      </c>
      <c r="L17" s="72">
        <f>I17+J17+K17</f>
        <v>0</v>
      </c>
      <c r="M17" s="781">
        <v>0</v>
      </c>
      <c r="N17" s="782">
        <v>0</v>
      </c>
      <c r="O17" s="782">
        <v>0</v>
      </c>
      <c r="P17" s="72">
        <f>M17+N17+O17</f>
        <v>0</v>
      </c>
      <c r="Q17" s="183">
        <v>0</v>
      </c>
      <c r="R17" s="184">
        <v>0</v>
      </c>
      <c r="S17" s="184">
        <v>0</v>
      </c>
      <c r="T17" s="185">
        <f>Q17+R17+S17</f>
        <v>0</v>
      </c>
      <c r="U17" s="183">
        <v>0</v>
      </c>
      <c r="V17" s="184">
        <v>0</v>
      </c>
      <c r="W17" s="184">
        <v>0</v>
      </c>
      <c r="X17" s="185">
        <f>U17+V17+W17</f>
        <v>0</v>
      </c>
      <c r="Y17" s="784">
        <v>0</v>
      </c>
      <c r="Z17" s="787">
        <v>0</v>
      </c>
      <c r="AA17" s="788">
        <v>0</v>
      </c>
      <c r="AB17" s="788">
        <v>0</v>
      </c>
      <c r="AC17" s="626">
        <f>Y17-Z17-AA17-AB17</f>
        <v>0</v>
      </c>
      <c r="AD17" s="679">
        <f>AE17+AF17+AG17+AH17+AI17</f>
        <v>0</v>
      </c>
      <c r="AE17" s="680"/>
      <c r="AF17" s="674"/>
      <c r="AG17" s="674"/>
      <c r="AH17" s="674"/>
      <c r="AI17" s="730"/>
      <c r="AJ17" s="719" t="e">
        <f>AC17/AJ1*100</f>
        <v>#DIV/0!</v>
      </c>
      <c r="AK17" s="601" t="e">
        <f>Y17/AK1*100</f>
        <v>#DIV/0!</v>
      </c>
    </row>
    <row r="18" spans="1:37" ht="18" customHeight="1">
      <c r="A18" s="419">
        <v>16</v>
      </c>
      <c r="B18" s="792">
        <v>16</v>
      </c>
      <c r="C18" s="793" t="s">
        <v>8</v>
      </c>
      <c r="D18" s="69" t="s">
        <v>171</v>
      </c>
      <c r="E18" s="779">
        <v>0</v>
      </c>
      <c r="F18" s="780">
        <v>0</v>
      </c>
      <c r="G18" s="780">
        <v>0</v>
      </c>
      <c r="H18" s="71">
        <f>E18+F18+G18</f>
        <v>0</v>
      </c>
      <c r="I18" s="779">
        <v>0</v>
      </c>
      <c r="J18" s="780">
        <v>0</v>
      </c>
      <c r="K18" s="780">
        <v>0</v>
      </c>
      <c r="L18" s="71">
        <f>I18+J18+K18</f>
        <v>0</v>
      </c>
      <c r="M18" s="779">
        <v>0</v>
      </c>
      <c r="N18" s="780">
        <v>0</v>
      </c>
      <c r="O18" s="780">
        <v>0</v>
      </c>
      <c r="P18" s="71">
        <f>M18+N18+O18</f>
        <v>0</v>
      </c>
      <c r="Q18" s="186">
        <v>0</v>
      </c>
      <c r="R18" s="187">
        <v>0</v>
      </c>
      <c r="S18" s="187">
        <v>0</v>
      </c>
      <c r="T18" s="188">
        <f>Q18+R18+S18</f>
        <v>0</v>
      </c>
      <c r="U18" s="186">
        <v>0</v>
      </c>
      <c r="V18" s="187">
        <v>0</v>
      </c>
      <c r="W18" s="187">
        <v>0</v>
      </c>
      <c r="X18" s="188">
        <f>U18+V18+W18</f>
        <v>0</v>
      </c>
      <c r="Y18" s="783">
        <v>0</v>
      </c>
      <c r="Z18" s="785">
        <v>0</v>
      </c>
      <c r="AA18" s="786">
        <v>0</v>
      </c>
      <c r="AB18" s="786">
        <v>0</v>
      </c>
      <c r="AC18" s="625">
        <f>Y18-Z18-AA18-AB18</f>
        <v>0</v>
      </c>
      <c r="AD18" s="681">
        <f>AE18+AF18+AG18+AH18+AI18</f>
        <v>0</v>
      </c>
      <c r="AE18" s="682"/>
      <c r="AF18" s="674"/>
      <c r="AG18" s="674"/>
      <c r="AH18" s="674"/>
      <c r="AI18" s="730"/>
      <c r="AJ18" s="718" t="e">
        <f>AC18/AJ1*100</f>
        <v>#DIV/0!</v>
      </c>
      <c r="AK18" s="694" t="e">
        <f>Y18/AK1*100</f>
        <v>#DIV/0!</v>
      </c>
    </row>
    <row r="19" spans="1:37" ht="18" customHeight="1">
      <c r="A19" s="342">
        <v>17</v>
      </c>
      <c r="B19" s="794">
        <v>17</v>
      </c>
      <c r="C19" s="795" t="s">
        <v>156</v>
      </c>
      <c r="D19" s="70" t="s">
        <v>171</v>
      </c>
      <c r="E19" s="781">
        <v>0</v>
      </c>
      <c r="F19" s="782">
        <v>0</v>
      </c>
      <c r="G19" s="782">
        <v>0</v>
      </c>
      <c r="H19" s="72">
        <f>E19+F19+G19</f>
        <v>0</v>
      </c>
      <c r="I19" s="781">
        <v>0</v>
      </c>
      <c r="J19" s="782">
        <v>0</v>
      </c>
      <c r="K19" s="782">
        <v>0</v>
      </c>
      <c r="L19" s="72">
        <f>I19+J19+K19</f>
        <v>0</v>
      </c>
      <c r="M19" s="781">
        <v>0</v>
      </c>
      <c r="N19" s="782">
        <v>0</v>
      </c>
      <c r="O19" s="782">
        <v>0</v>
      </c>
      <c r="P19" s="72">
        <f>M19+N19+O19</f>
        <v>0</v>
      </c>
      <c r="Q19" s="183">
        <v>0</v>
      </c>
      <c r="R19" s="184">
        <v>0</v>
      </c>
      <c r="S19" s="184">
        <v>0</v>
      </c>
      <c r="T19" s="185">
        <f>Q19+R19+S19</f>
        <v>0</v>
      </c>
      <c r="U19" s="183">
        <v>0</v>
      </c>
      <c r="V19" s="184">
        <v>0</v>
      </c>
      <c r="W19" s="184">
        <v>0</v>
      </c>
      <c r="X19" s="185">
        <f>U19+V19+W19</f>
        <v>0</v>
      </c>
      <c r="Y19" s="784">
        <v>0</v>
      </c>
      <c r="Z19" s="904">
        <v>0</v>
      </c>
      <c r="AA19" s="905">
        <v>0</v>
      </c>
      <c r="AB19" s="905">
        <v>0</v>
      </c>
      <c r="AC19" s="626">
        <f>Y19-Z19-AA19-AB19</f>
        <v>0</v>
      </c>
      <c r="AD19" s="679">
        <f>AE19+AF19+AG19+AH19+AI19</f>
        <v>0</v>
      </c>
      <c r="AE19" s="680"/>
      <c r="AF19" s="674"/>
      <c r="AG19" s="674"/>
      <c r="AH19" s="674"/>
      <c r="AI19" s="730"/>
      <c r="AJ19" s="719" t="e">
        <f>AC19/AJ1*100</f>
        <v>#DIV/0!</v>
      </c>
      <c r="AK19" s="601" t="e">
        <f>Y19/AK1*100</f>
        <v>#DIV/0!</v>
      </c>
    </row>
    <row r="20" spans="1:37" ht="18" customHeight="1">
      <c r="A20" s="419">
        <v>18</v>
      </c>
      <c r="B20" s="792">
        <v>18</v>
      </c>
      <c r="C20" s="793" t="s">
        <v>475</v>
      </c>
      <c r="D20" s="69" t="s">
        <v>171</v>
      </c>
      <c r="E20" s="779">
        <v>0</v>
      </c>
      <c r="F20" s="780">
        <v>0</v>
      </c>
      <c r="G20" s="780">
        <v>0</v>
      </c>
      <c r="H20" s="71">
        <f>E20+F20+G20</f>
        <v>0</v>
      </c>
      <c r="I20" s="779">
        <v>0</v>
      </c>
      <c r="J20" s="780">
        <v>0</v>
      </c>
      <c r="K20" s="780">
        <v>0</v>
      </c>
      <c r="L20" s="71">
        <f>I20+J20+K20</f>
        <v>0</v>
      </c>
      <c r="M20" s="779">
        <v>0</v>
      </c>
      <c r="N20" s="780">
        <v>0</v>
      </c>
      <c r="O20" s="780">
        <v>0</v>
      </c>
      <c r="P20" s="71">
        <f>M20+N20+O20</f>
        <v>0</v>
      </c>
      <c r="Q20" s="186">
        <v>0</v>
      </c>
      <c r="R20" s="187">
        <v>0</v>
      </c>
      <c r="S20" s="187">
        <v>0</v>
      </c>
      <c r="T20" s="188">
        <f>Q20+R20+S20</f>
        <v>0</v>
      </c>
      <c r="U20" s="186">
        <v>0</v>
      </c>
      <c r="V20" s="187">
        <v>0</v>
      </c>
      <c r="W20" s="187">
        <v>0</v>
      </c>
      <c r="X20" s="188">
        <f>U20+V20+W20</f>
        <v>0</v>
      </c>
      <c r="Y20" s="783">
        <v>0</v>
      </c>
      <c r="Z20" s="785">
        <v>0</v>
      </c>
      <c r="AA20" s="786">
        <v>0</v>
      </c>
      <c r="AB20" s="786">
        <v>0</v>
      </c>
      <c r="AC20" s="625">
        <f>Y20-Z20-AA20-AB20</f>
        <v>0</v>
      </c>
      <c r="AD20" s="681">
        <f>AE20+AF20+AG20+AH20+AI20</f>
        <v>0</v>
      </c>
      <c r="AE20" s="682"/>
      <c r="AF20" s="674"/>
      <c r="AG20" s="674"/>
      <c r="AH20" s="674"/>
      <c r="AI20" s="730"/>
      <c r="AJ20" s="718" t="e">
        <f>AC20/AJ1*100</f>
        <v>#DIV/0!</v>
      </c>
      <c r="AK20" s="694" t="e">
        <f>Y20/AK1*100</f>
        <v>#DIV/0!</v>
      </c>
    </row>
    <row r="21" spans="1:37" ht="18" customHeight="1">
      <c r="A21" s="342">
        <v>19</v>
      </c>
      <c r="B21" s="794">
        <v>19</v>
      </c>
      <c r="C21" s="795" t="s">
        <v>3</v>
      </c>
      <c r="D21" s="70" t="s">
        <v>172</v>
      </c>
      <c r="E21" s="781">
        <v>0</v>
      </c>
      <c r="F21" s="782">
        <v>0</v>
      </c>
      <c r="G21" s="782">
        <v>0</v>
      </c>
      <c r="H21" s="72">
        <f>E21+F21+G21</f>
        <v>0</v>
      </c>
      <c r="I21" s="781">
        <v>0</v>
      </c>
      <c r="J21" s="782">
        <v>0</v>
      </c>
      <c r="K21" s="782">
        <v>0</v>
      </c>
      <c r="L21" s="72">
        <f>I21+J21+K21</f>
        <v>0</v>
      </c>
      <c r="M21" s="781">
        <v>0</v>
      </c>
      <c r="N21" s="782">
        <v>0</v>
      </c>
      <c r="O21" s="782">
        <v>0</v>
      </c>
      <c r="P21" s="72">
        <f>M21+N21+O21</f>
        <v>0</v>
      </c>
      <c r="Q21" s="183">
        <v>0</v>
      </c>
      <c r="R21" s="184">
        <v>0</v>
      </c>
      <c r="S21" s="184">
        <v>0</v>
      </c>
      <c r="T21" s="185">
        <f>Q21+R21+S21</f>
        <v>0</v>
      </c>
      <c r="U21" s="183">
        <v>0</v>
      </c>
      <c r="V21" s="184">
        <v>0</v>
      </c>
      <c r="W21" s="184">
        <v>0</v>
      </c>
      <c r="X21" s="185">
        <f>U21+V21+W21</f>
        <v>0</v>
      </c>
      <c r="Y21" s="784">
        <v>0</v>
      </c>
      <c r="Z21" s="787">
        <v>0</v>
      </c>
      <c r="AA21" s="788">
        <v>0</v>
      </c>
      <c r="AB21" s="788">
        <v>0</v>
      </c>
      <c r="AC21" s="626">
        <f>Y21-Z21-AA21-AB21</f>
        <v>0</v>
      </c>
      <c r="AD21" s="679">
        <f>AE21+AF21+AG21+AH21+AI21</f>
        <v>0</v>
      </c>
      <c r="AE21" s="680"/>
      <c r="AF21" s="674"/>
      <c r="AG21" s="674"/>
      <c r="AH21" s="674"/>
      <c r="AI21" s="730"/>
      <c r="AJ21" s="719" t="e">
        <f>AC21/AJ1*100</f>
        <v>#DIV/0!</v>
      </c>
      <c r="AK21" s="601" t="e">
        <f>Y21/AK1*100</f>
        <v>#DIV/0!</v>
      </c>
    </row>
    <row r="22" spans="1:37" ht="18" customHeight="1">
      <c r="A22" s="419">
        <v>20</v>
      </c>
      <c r="B22" s="792">
        <v>20</v>
      </c>
      <c r="C22" s="793" t="s">
        <v>451</v>
      </c>
      <c r="D22" s="69" t="s">
        <v>172</v>
      </c>
      <c r="E22" s="779">
        <v>0</v>
      </c>
      <c r="F22" s="780">
        <v>0</v>
      </c>
      <c r="G22" s="780">
        <v>0</v>
      </c>
      <c r="H22" s="71">
        <f>E22+F22+G22</f>
        <v>0</v>
      </c>
      <c r="I22" s="779">
        <v>0</v>
      </c>
      <c r="J22" s="780">
        <v>0</v>
      </c>
      <c r="K22" s="780">
        <v>0</v>
      </c>
      <c r="L22" s="71">
        <f>I22+J22+K22</f>
        <v>0</v>
      </c>
      <c r="M22" s="779">
        <v>0</v>
      </c>
      <c r="N22" s="780">
        <v>0</v>
      </c>
      <c r="O22" s="780">
        <v>0</v>
      </c>
      <c r="P22" s="71">
        <f>M22+N22+O22</f>
        <v>0</v>
      </c>
      <c r="Q22" s="186">
        <v>0</v>
      </c>
      <c r="R22" s="187">
        <v>0</v>
      </c>
      <c r="S22" s="187">
        <v>0</v>
      </c>
      <c r="T22" s="188">
        <f>Q22+R22+S22</f>
        <v>0</v>
      </c>
      <c r="U22" s="186">
        <v>0</v>
      </c>
      <c r="V22" s="187">
        <v>0</v>
      </c>
      <c r="W22" s="187">
        <v>0</v>
      </c>
      <c r="X22" s="188">
        <f>U22+V22+W22</f>
        <v>0</v>
      </c>
      <c r="Y22" s="783">
        <v>0</v>
      </c>
      <c r="Z22" s="785">
        <v>0</v>
      </c>
      <c r="AA22" s="786">
        <v>0</v>
      </c>
      <c r="AB22" s="786">
        <v>0</v>
      </c>
      <c r="AC22" s="625">
        <f>Y22-Z22-AA22-AB22</f>
        <v>0</v>
      </c>
      <c r="AD22" s="681">
        <f>AE22+AF22+AG22+AH22+AI22</f>
        <v>0</v>
      </c>
      <c r="AE22" s="682"/>
      <c r="AF22" s="674"/>
      <c r="AG22" s="674"/>
      <c r="AH22" s="674"/>
      <c r="AI22" s="730"/>
      <c r="AJ22" s="718" t="e">
        <f>AC22/AJ1*100</f>
        <v>#DIV/0!</v>
      </c>
      <c r="AK22" s="694" t="e">
        <f>Y22/AK1*100</f>
        <v>#DIV/0!</v>
      </c>
    </row>
    <row r="23" spans="1:37" ht="18" customHeight="1">
      <c r="A23" s="342">
        <v>21</v>
      </c>
      <c r="B23" s="794">
        <v>21</v>
      </c>
      <c r="C23" s="795" t="s">
        <v>5</v>
      </c>
      <c r="D23" s="70" t="s">
        <v>172</v>
      </c>
      <c r="E23" s="781">
        <v>0</v>
      </c>
      <c r="F23" s="782">
        <v>0</v>
      </c>
      <c r="G23" s="782">
        <v>0</v>
      </c>
      <c r="H23" s="72">
        <f>E23+F23+G23</f>
        <v>0</v>
      </c>
      <c r="I23" s="781">
        <v>0</v>
      </c>
      <c r="J23" s="782">
        <v>0</v>
      </c>
      <c r="K23" s="782">
        <v>0</v>
      </c>
      <c r="L23" s="72">
        <f>I23+J23+K23</f>
        <v>0</v>
      </c>
      <c r="M23" s="781">
        <v>0</v>
      </c>
      <c r="N23" s="782">
        <v>0</v>
      </c>
      <c r="O23" s="782">
        <v>0</v>
      </c>
      <c r="P23" s="72">
        <f>M23+N23+O23</f>
        <v>0</v>
      </c>
      <c r="Q23" s="183">
        <v>0</v>
      </c>
      <c r="R23" s="184">
        <v>0</v>
      </c>
      <c r="S23" s="184">
        <v>0</v>
      </c>
      <c r="T23" s="185">
        <f>Q23+R23+S23</f>
        <v>0</v>
      </c>
      <c r="U23" s="183">
        <v>0</v>
      </c>
      <c r="V23" s="184">
        <v>0</v>
      </c>
      <c r="W23" s="184">
        <v>0</v>
      </c>
      <c r="X23" s="185">
        <f>U23+V23+W23</f>
        <v>0</v>
      </c>
      <c r="Y23" s="784">
        <v>0</v>
      </c>
      <c r="Z23" s="787">
        <v>0</v>
      </c>
      <c r="AA23" s="788">
        <v>0</v>
      </c>
      <c r="AB23" s="789">
        <v>0</v>
      </c>
      <c r="AC23" s="626">
        <f>Y23-Z23-AA23-AB23</f>
        <v>0</v>
      </c>
      <c r="AD23" s="679">
        <f>AE23+AF23+AG23+AH23+AI23</f>
        <v>0</v>
      </c>
      <c r="AE23" s="714"/>
      <c r="AF23" s="674"/>
      <c r="AG23" s="674"/>
      <c r="AH23" s="674"/>
      <c r="AI23" s="730"/>
      <c r="AJ23" s="719" t="e">
        <f>AC23/AJ1*100</f>
        <v>#DIV/0!</v>
      </c>
      <c r="AK23" s="601" t="e">
        <f>Y23/AK1*100</f>
        <v>#DIV/0!</v>
      </c>
    </row>
    <row r="24" spans="1:37" ht="18" customHeight="1">
      <c r="A24" s="419">
        <v>22</v>
      </c>
      <c r="B24" s="792">
        <v>22</v>
      </c>
      <c r="C24" s="793" t="s">
        <v>180</v>
      </c>
      <c r="D24" s="69" t="s">
        <v>457</v>
      </c>
      <c r="E24" s="779">
        <v>0</v>
      </c>
      <c r="F24" s="780">
        <v>0</v>
      </c>
      <c r="G24" s="780">
        <v>0</v>
      </c>
      <c r="H24" s="71">
        <f>E24+F24+G24</f>
        <v>0</v>
      </c>
      <c r="I24" s="779">
        <v>0</v>
      </c>
      <c r="J24" s="780">
        <v>0</v>
      </c>
      <c r="K24" s="780">
        <v>0</v>
      </c>
      <c r="L24" s="71">
        <f>I24+J24+K24</f>
        <v>0</v>
      </c>
      <c r="M24" s="779">
        <v>0</v>
      </c>
      <c r="N24" s="780">
        <v>0</v>
      </c>
      <c r="O24" s="780">
        <v>0</v>
      </c>
      <c r="P24" s="71">
        <f>M24+N24+O24</f>
        <v>0</v>
      </c>
      <c r="Q24" s="186">
        <v>0</v>
      </c>
      <c r="R24" s="187">
        <v>0</v>
      </c>
      <c r="S24" s="187">
        <v>0</v>
      </c>
      <c r="T24" s="188">
        <f>Q24+R24+S24</f>
        <v>0</v>
      </c>
      <c r="U24" s="186">
        <v>0</v>
      </c>
      <c r="V24" s="187">
        <v>0</v>
      </c>
      <c r="W24" s="187">
        <v>0</v>
      </c>
      <c r="X24" s="188">
        <f>U24+V24+W24</f>
        <v>0</v>
      </c>
      <c r="Y24" s="783">
        <v>0</v>
      </c>
      <c r="Z24" s="785">
        <v>0</v>
      </c>
      <c r="AA24" s="786">
        <v>0</v>
      </c>
      <c r="AB24" s="923">
        <v>0</v>
      </c>
      <c r="AC24" s="625">
        <f>Y24-Z24-AA24-AB24</f>
        <v>0</v>
      </c>
      <c r="AD24" s="681">
        <f>AE24+AF24+AG24+AH24+AI24</f>
        <v>0</v>
      </c>
      <c r="AE24" s="924"/>
      <c r="AF24" s="726"/>
      <c r="AG24" s="726"/>
      <c r="AH24" s="726"/>
      <c r="AI24" s="731"/>
      <c r="AJ24" s="718" t="e">
        <f>AC24/AJ1*100</f>
        <v>#DIV/0!</v>
      </c>
      <c r="AK24" s="694" t="e">
        <f>Y24/AK1*100</f>
        <v>#DIV/0!</v>
      </c>
    </row>
    <row r="25" spans="1:37" ht="18" customHeight="1">
      <c r="A25" s="342">
        <v>23</v>
      </c>
      <c r="B25" s="794">
        <v>23</v>
      </c>
      <c r="C25" s="795" t="s">
        <v>0</v>
      </c>
      <c r="D25" s="70" t="s">
        <v>457</v>
      </c>
      <c r="E25" s="781">
        <v>0</v>
      </c>
      <c r="F25" s="782">
        <v>0</v>
      </c>
      <c r="G25" s="782">
        <v>0</v>
      </c>
      <c r="H25" s="72">
        <f>E25+F25+G25</f>
        <v>0</v>
      </c>
      <c r="I25" s="781">
        <v>0</v>
      </c>
      <c r="J25" s="782">
        <v>0</v>
      </c>
      <c r="K25" s="782">
        <v>0</v>
      </c>
      <c r="L25" s="72">
        <f>I25+J25+K25</f>
        <v>0</v>
      </c>
      <c r="M25" s="781">
        <v>0</v>
      </c>
      <c r="N25" s="782">
        <v>0</v>
      </c>
      <c r="O25" s="782">
        <v>0</v>
      </c>
      <c r="P25" s="72">
        <f>M25+N25+O25</f>
        <v>0</v>
      </c>
      <c r="Q25" s="183">
        <v>0</v>
      </c>
      <c r="R25" s="184">
        <v>0</v>
      </c>
      <c r="S25" s="184">
        <v>0</v>
      </c>
      <c r="T25" s="185">
        <f>Q25+R25+S25</f>
        <v>0</v>
      </c>
      <c r="U25" s="183">
        <v>0</v>
      </c>
      <c r="V25" s="184">
        <v>0</v>
      </c>
      <c r="W25" s="184">
        <v>0</v>
      </c>
      <c r="X25" s="185">
        <f>U25+V25+W25</f>
        <v>0</v>
      </c>
      <c r="Y25" s="784">
        <v>0</v>
      </c>
      <c r="Z25" s="787">
        <v>0</v>
      </c>
      <c r="AA25" s="788">
        <v>0</v>
      </c>
      <c r="AB25" s="789">
        <v>0</v>
      </c>
      <c r="AC25" s="626">
        <f>Y25-Z25-AA25-AB25</f>
        <v>0</v>
      </c>
      <c r="AD25" s="679">
        <f>AE25+AF25+AG25+AH25+AI25</f>
        <v>0</v>
      </c>
      <c r="AE25" s="714"/>
      <c r="AF25" s="726"/>
      <c r="AG25" s="726"/>
      <c r="AH25" s="726"/>
      <c r="AI25" s="731"/>
      <c r="AJ25" s="719" t="e">
        <f>AC25/AJ1*100</f>
        <v>#DIV/0!</v>
      </c>
      <c r="AK25" s="601" t="e">
        <f>Y25/AK1*100</f>
        <v>#DIV/0!</v>
      </c>
    </row>
    <row r="26" spans="1:37" ht="18" customHeight="1" thickBot="1">
      <c r="A26" s="623">
        <v>24</v>
      </c>
      <c r="B26" s="925">
        <v>24</v>
      </c>
      <c r="C26" s="926" t="s">
        <v>437</v>
      </c>
      <c r="D26" s="927" t="s">
        <v>457</v>
      </c>
      <c r="E26" s="928">
        <v>0</v>
      </c>
      <c r="F26" s="929">
        <v>0</v>
      </c>
      <c r="G26" s="929">
        <v>0</v>
      </c>
      <c r="H26" s="683">
        <f>E26+F26+G26</f>
        <v>0</v>
      </c>
      <c r="I26" s="928">
        <v>0</v>
      </c>
      <c r="J26" s="929">
        <v>0</v>
      </c>
      <c r="K26" s="929">
        <v>0</v>
      </c>
      <c r="L26" s="683">
        <f>I26+J26+K26</f>
        <v>0</v>
      </c>
      <c r="M26" s="928">
        <v>0</v>
      </c>
      <c r="N26" s="929">
        <v>0</v>
      </c>
      <c r="O26" s="929">
        <v>0</v>
      </c>
      <c r="P26" s="683">
        <f>M26+N26+O26</f>
        <v>0</v>
      </c>
      <c r="Q26" s="930">
        <v>0</v>
      </c>
      <c r="R26" s="931">
        <v>0</v>
      </c>
      <c r="S26" s="931">
        <v>0</v>
      </c>
      <c r="T26" s="684">
        <f>Q26+R26+S26</f>
        <v>0</v>
      </c>
      <c r="U26" s="930">
        <v>0</v>
      </c>
      <c r="V26" s="931">
        <v>0</v>
      </c>
      <c r="W26" s="931">
        <v>0</v>
      </c>
      <c r="X26" s="684">
        <f>U26+V26+W26</f>
        <v>0</v>
      </c>
      <c r="Y26" s="932">
        <v>0</v>
      </c>
      <c r="Z26" s="790">
        <v>0</v>
      </c>
      <c r="AA26" s="791">
        <v>0</v>
      </c>
      <c r="AB26" s="933">
        <v>0</v>
      </c>
      <c r="AC26" s="627">
        <f>Y26-Z26-AA26-AB26</f>
        <v>0</v>
      </c>
      <c r="AD26" s="724">
        <f>AE26+AF26+AG26+AH26+AI26</f>
        <v>0</v>
      </c>
      <c r="AE26" s="934"/>
      <c r="AF26" s="732"/>
      <c r="AG26" s="732"/>
      <c r="AH26" s="732"/>
      <c r="AI26" s="733"/>
      <c r="AJ26" s="734" t="e">
        <f>AC26/AJ1*100</f>
        <v>#DIV/0!</v>
      </c>
      <c r="AK26" s="725" t="e">
        <f>Y26/AK1*100</f>
        <v>#DIV/0!</v>
      </c>
    </row>
    <row r="27" spans="1:37" ht="18" customHeight="1" hidden="1">
      <c r="A27" s="342">
        <v>25</v>
      </c>
      <c r="B27" s="415"/>
      <c r="C27" s="416"/>
      <c r="D27" s="70"/>
      <c r="E27" s="49">
        <v>0</v>
      </c>
      <c r="F27" s="68">
        <v>0</v>
      </c>
      <c r="G27" s="68">
        <v>0</v>
      </c>
      <c r="H27" s="72">
        <f>E27+F27+G27</f>
        <v>0</v>
      </c>
      <c r="I27" s="49">
        <v>0</v>
      </c>
      <c r="J27" s="68">
        <v>0</v>
      </c>
      <c r="K27" s="68">
        <v>0</v>
      </c>
      <c r="L27" s="72">
        <f>I27+J27+K27</f>
        <v>0</v>
      </c>
      <c r="M27" s="49">
        <v>0</v>
      </c>
      <c r="N27" s="68">
        <v>0</v>
      </c>
      <c r="O27" s="68">
        <v>0</v>
      </c>
      <c r="P27" s="72">
        <f>M27+N27+O27</f>
        <v>0</v>
      </c>
      <c r="Q27" s="183">
        <v>0</v>
      </c>
      <c r="R27" s="184">
        <v>0</v>
      </c>
      <c r="S27" s="184">
        <v>0</v>
      </c>
      <c r="T27" s="185">
        <f>Q27+R27+S27</f>
        <v>0</v>
      </c>
      <c r="U27" s="183">
        <v>0</v>
      </c>
      <c r="V27" s="184">
        <v>0</v>
      </c>
      <c r="W27" s="184">
        <v>0</v>
      </c>
      <c r="X27" s="185">
        <f>U27+V27+W27</f>
        <v>0</v>
      </c>
      <c r="Y27" s="624">
        <v>0</v>
      </c>
      <c r="Z27" s="179">
        <v>0</v>
      </c>
      <c r="AA27" s="180">
        <v>0</v>
      </c>
      <c r="AB27" s="181">
        <v>0</v>
      </c>
      <c r="AC27" s="626">
        <f>Y27-Z27-AA27-AB27</f>
        <v>0</v>
      </c>
      <c r="AD27" s="679" t="e">
        <f>AE27+AF27+AG27+AH27+AI27</f>
        <v>#DIV/0!</v>
      </c>
      <c r="AE27" s="713" t="e">
        <f>AC27/AJ1*100</f>
        <v>#DIV/0!</v>
      </c>
      <c r="AF27" s="712" t="e">
        <f>Y27/AK1*100</f>
        <v>#DIV/0!</v>
      </c>
      <c r="AG27" s="5"/>
      <c r="AH27" s="5"/>
      <c r="AJ27" s="719" t="e">
        <f>AC27/AJ1*100</f>
        <v>#DIV/0!</v>
      </c>
      <c r="AK27" s="601" t="e">
        <f>Y27/AK1*100</f>
        <v>#DIV/0!</v>
      </c>
    </row>
    <row r="28" spans="1:37" ht="18" customHeight="1" hidden="1">
      <c r="A28" s="342">
        <v>26</v>
      </c>
      <c r="B28" s="417"/>
      <c r="C28" s="411"/>
      <c r="D28" s="549"/>
      <c r="E28" s="413">
        <v>0</v>
      </c>
      <c r="F28" s="412">
        <v>0</v>
      </c>
      <c r="G28" s="412">
        <v>0</v>
      </c>
      <c r="H28" s="420">
        <f>E28+F28+G28</f>
        <v>0</v>
      </c>
      <c r="I28" s="413">
        <v>0</v>
      </c>
      <c r="J28" s="412">
        <v>0</v>
      </c>
      <c r="K28" s="412">
        <v>0</v>
      </c>
      <c r="L28" s="420">
        <f>I28+J28+K28</f>
        <v>0</v>
      </c>
      <c r="M28" s="413">
        <v>0</v>
      </c>
      <c r="N28" s="412">
        <v>0</v>
      </c>
      <c r="O28" s="412">
        <v>0</v>
      </c>
      <c r="P28" s="420">
        <f>M28+N28+O28</f>
        <v>0</v>
      </c>
      <c r="Q28" s="413">
        <v>0</v>
      </c>
      <c r="R28" s="412">
        <v>0</v>
      </c>
      <c r="S28" s="412">
        <v>0</v>
      </c>
      <c r="T28" s="421">
        <f>Q28+R28+S28</f>
        <v>0</v>
      </c>
      <c r="U28" s="413">
        <v>0</v>
      </c>
      <c r="V28" s="412">
        <v>0</v>
      </c>
      <c r="W28" s="412">
        <v>0</v>
      </c>
      <c r="X28" s="421">
        <f>U28+V28+W28</f>
        <v>0</v>
      </c>
      <c r="Y28" s="673">
        <v>0</v>
      </c>
      <c r="Z28" s="413">
        <v>0</v>
      </c>
      <c r="AA28" s="412">
        <v>0</v>
      </c>
      <c r="AB28" s="414">
        <v>0</v>
      </c>
      <c r="AC28" s="626">
        <f>Y28-Z28-AA28-AB28</f>
        <v>0</v>
      </c>
      <c r="AD28" s="679" t="e">
        <f>AE28+AF28+AG28+AH28+AI28</f>
        <v>#DIV/0!</v>
      </c>
      <c r="AE28" s="713" t="e">
        <f>AC28/AJ1*100</f>
        <v>#DIV/0!</v>
      </c>
      <c r="AF28" s="712" t="e">
        <f>Y28/AK1*100</f>
        <v>#DIV/0!</v>
      </c>
      <c r="AG28" s="5"/>
      <c r="AH28" s="5"/>
      <c r="AJ28" s="718" t="e">
        <f>AC28/AJ1*100</f>
        <v>#DIV/0!</v>
      </c>
      <c r="AK28" s="694" t="e">
        <f>Y28/AK1*100</f>
        <v>#DIV/0!</v>
      </c>
    </row>
    <row r="29" spans="1:37" ht="18" customHeight="1" hidden="1">
      <c r="A29" s="342">
        <v>27</v>
      </c>
      <c r="B29" s="415"/>
      <c r="C29" s="416"/>
      <c r="D29" s="585"/>
      <c r="E29" s="49">
        <v>0</v>
      </c>
      <c r="F29" s="68">
        <v>0</v>
      </c>
      <c r="G29" s="68">
        <v>0</v>
      </c>
      <c r="H29" s="72">
        <f>E29+F29+G29</f>
        <v>0</v>
      </c>
      <c r="I29" s="49">
        <v>0</v>
      </c>
      <c r="J29" s="68">
        <v>0</v>
      </c>
      <c r="K29" s="68">
        <v>0</v>
      </c>
      <c r="L29" s="72">
        <f>I29+J29+K29</f>
        <v>0</v>
      </c>
      <c r="M29" s="49">
        <v>0</v>
      </c>
      <c r="N29" s="68">
        <v>0</v>
      </c>
      <c r="O29" s="68">
        <v>0</v>
      </c>
      <c r="P29" s="72">
        <f>M29+N29+O29</f>
        <v>0</v>
      </c>
      <c r="Q29" s="183">
        <v>0</v>
      </c>
      <c r="R29" s="184">
        <v>0</v>
      </c>
      <c r="S29" s="184">
        <v>0</v>
      </c>
      <c r="T29" s="185">
        <f>Q29+R29+S29</f>
        <v>0</v>
      </c>
      <c r="U29" s="183">
        <v>0</v>
      </c>
      <c r="V29" s="184">
        <v>0</v>
      </c>
      <c r="W29" s="184">
        <v>0</v>
      </c>
      <c r="X29" s="185">
        <f>U29+V29+W29</f>
        <v>0</v>
      </c>
      <c r="Y29" s="624">
        <v>0</v>
      </c>
      <c r="Z29" s="179">
        <v>0</v>
      </c>
      <c r="AA29" s="180">
        <v>0</v>
      </c>
      <c r="AB29" s="181">
        <v>0</v>
      </c>
      <c r="AC29" s="626">
        <f>Y29-Z29-AA29-AB29</f>
        <v>0</v>
      </c>
      <c r="AD29" s="679" t="e">
        <f>AE29+AF29+AG29+AH29+AI29</f>
        <v>#DIV/0!</v>
      </c>
      <c r="AE29" s="713" t="e">
        <f>AC29/AJ1*100</f>
        <v>#DIV/0!</v>
      </c>
      <c r="AF29" s="712" t="e">
        <f>Y29/AK1*100</f>
        <v>#DIV/0!</v>
      </c>
      <c r="AG29" s="5"/>
      <c r="AH29" s="5"/>
      <c r="AJ29" s="719" t="e">
        <f>AC29/AJ1*100</f>
        <v>#DIV/0!</v>
      </c>
      <c r="AK29" s="601" t="e">
        <f>Y29/AK1*100</f>
        <v>#DIV/0!</v>
      </c>
    </row>
    <row r="30" spans="1:37" ht="18" customHeight="1" hidden="1">
      <c r="A30" s="342">
        <v>28</v>
      </c>
      <c r="B30" s="415"/>
      <c r="C30" s="416"/>
      <c r="D30" s="70"/>
      <c r="E30" s="49">
        <v>0</v>
      </c>
      <c r="F30" s="68">
        <v>0</v>
      </c>
      <c r="G30" s="68">
        <v>0</v>
      </c>
      <c r="H30" s="72">
        <f>E30+F30+G30</f>
        <v>0</v>
      </c>
      <c r="I30" s="49">
        <v>0</v>
      </c>
      <c r="J30" s="68">
        <v>0</v>
      </c>
      <c r="K30" s="68">
        <v>0</v>
      </c>
      <c r="L30" s="72">
        <f>I30+J30+K30</f>
        <v>0</v>
      </c>
      <c r="M30" s="49">
        <v>0</v>
      </c>
      <c r="N30" s="68">
        <v>0</v>
      </c>
      <c r="O30" s="68">
        <v>0</v>
      </c>
      <c r="P30" s="72">
        <f>M30+N30+O30</f>
        <v>0</v>
      </c>
      <c r="Q30" s="183">
        <v>0</v>
      </c>
      <c r="R30" s="184">
        <v>0</v>
      </c>
      <c r="S30" s="184">
        <v>0</v>
      </c>
      <c r="T30" s="185">
        <f>Q30+R30+S30</f>
        <v>0</v>
      </c>
      <c r="U30" s="183">
        <v>0</v>
      </c>
      <c r="V30" s="184">
        <v>0</v>
      </c>
      <c r="W30" s="184">
        <v>0</v>
      </c>
      <c r="X30" s="185">
        <f>U30+V30+W30</f>
        <v>0</v>
      </c>
      <c r="Y30" s="624">
        <v>0</v>
      </c>
      <c r="Z30" s="179">
        <v>0</v>
      </c>
      <c r="AA30" s="180">
        <v>0</v>
      </c>
      <c r="AB30" s="181">
        <v>0</v>
      </c>
      <c r="AC30" s="626">
        <f>Y30-Z30-AA30-AB30</f>
        <v>0</v>
      </c>
      <c r="AD30" s="679" t="e">
        <f>AE30+AF30+AG30+AH30+AI30</f>
        <v>#DIV/0!</v>
      </c>
      <c r="AE30" s="713" t="e">
        <f>AC30/AJ1*100</f>
        <v>#DIV/0!</v>
      </c>
      <c r="AF30" s="712" t="e">
        <f>Y30/AK1*100</f>
        <v>#DIV/0!</v>
      </c>
      <c r="AG30" s="5"/>
      <c r="AH30" s="5"/>
      <c r="AJ30" s="718" t="e">
        <f>AC30/AJ1*100</f>
        <v>#DIV/0!</v>
      </c>
      <c r="AK30" s="694" t="e">
        <f>Y30/AK1*100</f>
        <v>#DIV/0!</v>
      </c>
    </row>
    <row r="31" spans="1:37" ht="15.75" customHeight="1" hidden="1">
      <c r="A31" s="342">
        <v>29</v>
      </c>
      <c r="B31" s="415"/>
      <c r="C31" s="416"/>
      <c r="D31" s="70"/>
      <c r="E31" s="49">
        <v>0</v>
      </c>
      <c r="F31" s="68">
        <v>0</v>
      </c>
      <c r="G31" s="68">
        <v>0</v>
      </c>
      <c r="H31" s="72">
        <f>E31+F31+G31</f>
        <v>0</v>
      </c>
      <c r="I31" s="49">
        <v>0</v>
      </c>
      <c r="J31" s="68">
        <v>0</v>
      </c>
      <c r="K31" s="68">
        <v>0</v>
      </c>
      <c r="L31" s="72">
        <f>I31+J31+K31</f>
        <v>0</v>
      </c>
      <c r="M31" s="49">
        <v>0</v>
      </c>
      <c r="N31" s="68">
        <v>0</v>
      </c>
      <c r="O31" s="68">
        <v>0</v>
      </c>
      <c r="P31" s="72">
        <f>M31+N31+O31</f>
        <v>0</v>
      </c>
      <c r="Q31" s="183">
        <v>0</v>
      </c>
      <c r="R31" s="184">
        <v>0</v>
      </c>
      <c r="S31" s="184">
        <v>0</v>
      </c>
      <c r="T31" s="185">
        <f>Q31+R31+S31</f>
        <v>0</v>
      </c>
      <c r="U31" s="183">
        <v>0</v>
      </c>
      <c r="V31" s="184">
        <v>0</v>
      </c>
      <c r="W31" s="184">
        <v>0</v>
      </c>
      <c r="X31" s="185">
        <f>U31+V31+W31</f>
        <v>0</v>
      </c>
      <c r="Y31" s="624">
        <v>0</v>
      </c>
      <c r="Z31" s="179">
        <v>0</v>
      </c>
      <c r="AA31" s="180">
        <v>0</v>
      </c>
      <c r="AB31" s="181">
        <v>0</v>
      </c>
      <c r="AC31" s="626">
        <f>Y31-Z31-AA31-AB31</f>
        <v>0</v>
      </c>
      <c r="AD31" s="679" t="e">
        <f>AE31+AF31+AG31+AH31+AI31</f>
        <v>#DIV/0!</v>
      </c>
      <c r="AE31" s="713" t="e">
        <f>AC31/AJ1*100</f>
        <v>#DIV/0!</v>
      </c>
      <c r="AF31" s="712" t="e">
        <f>Y31/AK1*100</f>
        <v>#DIV/0!</v>
      </c>
      <c r="AJ31" s="719" t="e">
        <f>AC31/AJ1*100</f>
        <v>#DIV/0!</v>
      </c>
      <c r="AK31" s="601" t="e">
        <f>Y31/AK1*100</f>
        <v>#DIV/0!</v>
      </c>
    </row>
    <row r="32" spans="1:37" ht="15.75" customHeight="1" hidden="1">
      <c r="A32" s="342">
        <v>30</v>
      </c>
      <c r="B32" s="415"/>
      <c r="C32" s="416"/>
      <c r="D32" s="70"/>
      <c r="E32" s="49">
        <v>0</v>
      </c>
      <c r="F32" s="68">
        <v>0</v>
      </c>
      <c r="G32" s="68">
        <v>0</v>
      </c>
      <c r="H32" s="72">
        <f>E32+F32+G32</f>
        <v>0</v>
      </c>
      <c r="I32" s="49">
        <v>0</v>
      </c>
      <c r="J32" s="68">
        <v>0</v>
      </c>
      <c r="K32" s="68">
        <v>0</v>
      </c>
      <c r="L32" s="72">
        <f>I32+J32+K32</f>
        <v>0</v>
      </c>
      <c r="M32" s="49">
        <v>0</v>
      </c>
      <c r="N32" s="68">
        <v>0</v>
      </c>
      <c r="O32" s="68">
        <v>0</v>
      </c>
      <c r="P32" s="72">
        <f>M32+N32+O32</f>
        <v>0</v>
      </c>
      <c r="Q32" s="183">
        <v>0</v>
      </c>
      <c r="R32" s="184">
        <v>0</v>
      </c>
      <c r="S32" s="184">
        <v>0</v>
      </c>
      <c r="T32" s="185">
        <f>Q32+R32+S32</f>
        <v>0</v>
      </c>
      <c r="U32" s="183">
        <v>0</v>
      </c>
      <c r="V32" s="184">
        <v>0</v>
      </c>
      <c r="W32" s="184">
        <v>0</v>
      </c>
      <c r="X32" s="185">
        <f>U32+V32+W32</f>
        <v>0</v>
      </c>
      <c r="Y32" s="624">
        <v>0</v>
      </c>
      <c r="Z32" s="179">
        <v>0</v>
      </c>
      <c r="AA32" s="180">
        <v>0</v>
      </c>
      <c r="AB32" s="181">
        <v>0</v>
      </c>
      <c r="AC32" s="626">
        <f>Y32-Z32-AA32-AB32</f>
        <v>0</v>
      </c>
      <c r="AD32" s="679" t="e">
        <f>AE32+AF32+AG32+AH32+AI32</f>
        <v>#DIV/0!</v>
      </c>
      <c r="AE32" s="713" t="e">
        <f>AC32/AJ1*100</f>
        <v>#DIV/0!</v>
      </c>
      <c r="AF32" s="712" t="e">
        <f>Y32/AK1*100</f>
        <v>#DIV/0!</v>
      </c>
      <c r="AJ32" s="718" t="e">
        <f>AC32/AJ1*100</f>
        <v>#DIV/0!</v>
      </c>
      <c r="AK32" s="694" t="e">
        <f>Y32/AK1*100</f>
        <v>#DIV/0!</v>
      </c>
    </row>
    <row r="33" spans="1:37" ht="15.75" customHeight="1" hidden="1">
      <c r="A33" s="342">
        <v>31</v>
      </c>
      <c r="B33" s="417"/>
      <c r="C33" s="411"/>
      <c r="D33" s="549"/>
      <c r="E33" s="413">
        <v>0</v>
      </c>
      <c r="F33" s="412">
        <v>0</v>
      </c>
      <c r="G33" s="412">
        <v>0</v>
      </c>
      <c r="H33" s="72">
        <f>E33+F33+G33</f>
        <v>0</v>
      </c>
      <c r="I33" s="413">
        <v>0</v>
      </c>
      <c r="J33" s="412">
        <v>0</v>
      </c>
      <c r="K33" s="412">
        <v>0</v>
      </c>
      <c r="L33" s="72">
        <f>I33+J33+K33</f>
        <v>0</v>
      </c>
      <c r="M33" s="413">
        <v>0</v>
      </c>
      <c r="N33" s="412">
        <v>0</v>
      </c>
      <c r="O33" s="412">
        <v>0</v>
      </c>
      <c r="P33" s="72">
        <f>M33+N33+O33</f>
        <v>0</v>
      </c>
      <c r="Q33" s="413">
        <v>0</v>
      </c>
      <c r="R33" s="412">
        <v>0</v>
      </c>
      <c r="S33" s="412">
        <v>0</v>
      </c>
      <c r="T33" s="185">
        <f>Q33+R33+S33</f>
        <v>0</v>
      </c>
      <c r="U33" s="413">
        <v>0</v>
      </c>
      <c r="V33" s="412">
        <v>0</v>
      </c>
      <c r="W33" s="412">
        <v>0</v>
      </c>
      <c r="X33" s="185">
        <f>U33+V33+W33</f>
        <v>0</v>
      </c>
      <c r="Y33" s="673">
        <v>0</v>
      </c>
      <c r="Z33" s="413">
        <v>0</v>
      </c>
      <c r="AA33" s="412">
        <v>0</v>
      </c>
      <c r="AB33" s="414">
        <v>0</v>
      </c>
      <c r="AC33" s="626">
        <f>Y33-Z33-AA33-AB33</f>
        <v>0</v>
      </c>
      <c r="AD33" s="679" t="e">
        <f>AE33+AF33+AG33+AH33+AI33</f>
        <v>#DIV/0!</v>
      </c>
      <c r="AE33" s="713" t="e">
        <f>AC33/AJ1*100</f>
        <v>#DIV/0!</v>
      </c>
      <c r="AF33" s="712" t="e">
        <f>Y33/AK1*100</f>
        <v>#DIV/0!</v>
      </c>
      <c r="AJ33" s="719" t="e">
        <f>AC33/AJ1*100</f>
        <v>#DIV/0!</v>
      </c>
      <c r="AK33" s="601" t="e">
        <f>Y33/AK1*100</f>
        <v>#DIV/0!</v>
      </c>
    </row>
    <row r="34" spans="1:37" ht="15.75" customHeight="1" hidden="1">
      <c r="A34" s="342">
        <v>32</v>
      </c>
      <c r="B34" s="417"/>
      <c r="C34" s="411"/>
      <c r="D34" s="549"/>
      <c r="E34" s="413">
        <v>0</v>
      </c>
      <c r="F34" s="412">
        <v>0</v>
      </c>
      <c r="G34" s="412">
        <v>0</v>
      </c>
      <c r="H34" s="72">
        <f>E34+F34+G34</f>
        <v>0</v>
      </c>
      <c r="I34" s="413">
        <v>0</v>
      </c>
      <c r="J34" s="412">
        <v>0</v>
      </c>
      <c r="K34" s="412">
        <v>0</v>
      </c>
      <c r="L34" s="72">
        <f>I34+J34+K34</f>
        <v>0</v>
      </c>
      <c r="M34" s="413">
        <v>0</v>
      </c>
      <c r="N34" s="412">
        <v>0</v>
      </c>
      <c r="O34" s="412">
        <v>0</v>
      </c>
      <c r="P34" s="72">
        <f>M34+N34+O34</f>
        <v>0</v>
      </c>
      <c r="Q34" s="413">
        <v>0</v>
      </c>
      <c r="R34" s="412">
        <v>0</v>
      </c>
      <c r="S34" s="412">
        <v>0</v>
      </c>
      <c r="T34" s="185">
        <f>Q34+R34+S34</f>
        <v>0</v>
      </c>
      <c r="U34" s="413">
        <v>0</v>
      </c>
      <c r="V34" s="412">
        <v>0</v>
      </c>
      <c r="W34" s="412">
        <v>0</v>
      </c>
      <c r="X34" s="185">
        <f>U34+V34+W34</f>
        <v>0</v>
      </c>
      <c r="Y34" s="673">
        <v>0</v>
      </c>
      <c r="Z34" s="413">
        <v>0</v>
      </c>
      <c r="AA34" s="412">
        <v>0</v>
      </c>
      <c r="AB34" s="414">
        <v>0</v>
      </c>
      <c r="AC34" s="626">
        <f>Y34-Z34-AA34-AB34</f>
        <v>0</v>
      </c>
      <c r="AD34" s="679" t="e">
        <f>AE34+AF34+AG34+AH34+AI34</f>
        <v>#DIV/0!</v>
      </c>
      <c r="AE34" s="713" t="e">
        <f>AC34/AJ1*100</f>
        <v>#DIV/0!</v>
      </c>
      <c r="AF34" s="712" t="e">
        <f>Y34/AK1*100</f>
        <v>#DIV/0!</v>
      </c>
      <c r="AJ34" s="718" t="e">
        <f>AC34/AJ1*100</f>
        <v>#DIV/0!</v>
      </c>
      <c r="AK34" s="694" t="e">
        <f>Y34/AK1*100</f>
        <v>#DIV/0!</v>
      </c>
    </row>
    <row r="35" spans="1:37" ht="15.75" customHeight="1" hidden="1">
      <c r="A35" s="547">
        <v>33</v>
      </c>
      <c r="B35" s="417"/>
      <c r="C35" s="411"/>
      <c r="D35" s="549"/>
      <c r="E35" s="412">
        <v>0</v>
      </c>
      <c r="F35" s="412">
        <v>0</v>
      </c>
      <c r="G35" s="412">
        <v>0</v>
      </c>
      <c r="H35" s="72">
        <f>E35+F35+G35</f>
        <v>0</v>
      </c>
      <c r="I35" s="412">
        <v>0</v>
      </c>
      <c r="J35" s="412">
        <v>0</v>
      </c>
      <c r="K35" s="412">
        <v>0</v>
      </c>
      <c r="L35" s="72">
        <f>I35+J35+K35</f>
        <v>0</v>
      </c>
      <c r="M35" s="412">
        <v>0</v>
      </c>
      <c r="N35" s="412">
        <v>0</v>
      </c>
      <c r="O35" s="412">
        <v>0</v>
      </c>
      <c r="P35" s="72">
        <f>M35+N35+O35</f>
        <v>0</v>
      </c>
      <c r="Q35" s="412">
        <v>0</v>
      </c>
      <c r="R35" s="412">
        <v>0</v>
      </c>
      <c r="S35" s="412">
        <v>0</v>
      </c>
      <c r="T35" s="185">
        <f>Q35+R35+S35</f>
        <v>0</v>
      </c>
      <c r="U35" s="412">
        <v>0</v>
      </c>
      <c r="V35" s="412">
        <v>0</v>
      </c>
      <c r="W35" s="412">
        <v>0</v>
      </c>
      <c r="X35" s="185">
        <f>U35+V35+W35</f>
        <v>0</v>
      </c>
      <c r="Y35" s="673">
        <v>0</v>
      </c>
      <c r="Z35" s="412">
        <v>0</v>
      </c>
      <c r="AA35" s="412">
        <v>0</v>
      </c>
      <c r="AB35" s="414">
        <v>0</v>
      </c>
      <c r="AC35" s="626">
        <f>Y35-Z35-AA35-AB35</f>
        <v>0</v>
      </c>
      <c r="AD35" s="679" t="e">
        <f>AE35+AF35+AG35+AH35+AI35</f>
        <v>#DIV/0!</v>
      </c>
      <c r="AE35" s="353" t="e">
        <f>AC35/AJ1*100</f>
        <v>#DIV/0!</v>
      </c>
      <c r="AF35" s="712" t="e">
        <f>Y35/AK1*100</f>
        <v>#DIV/0!</v>
      </c>
      <c r="AJ35" s="719" t="e">
        <f>AC35/AJ1*100</f>
        <v>#DIV/0!</v>
      </c>
      <c r="AK35" s="601" t="e">
        <f>Y35/AK1*100</f>
        <v>#DIV/0!</v>
      </c>
    </row>
    <row r="36" spans="1:37" ht="15.75" customHeight="1" hidden="1">
      <c r="A36" s="547">
        <v>34</v>
      </c>
      <c r="B36" s="417"/>
      <c r="C36" s="411"/>
      <c r="D36" s="549"/>
      <c r="E36" s="412">
        <v>0</v>
      </c>
      <c r="F36" s="412">
        <v>0</v>
      </c>
      <c r="G36" s="412">
        <v>0</v>
      </c>
      <c r="H36" s="72">
        <f>E36+F36+G36</f>
        <v>0</v>
      </c>
      <c r="I36" s="412">
        <v>0</v>
      </c>
      <c r="J36" s="412">
        <v>0</v>
      </c>
      <c r="K36" s="412">
        <v>0</v>
      </c>
      <c r="L36" s="72">
        <f>I36+J36+K36</f>
        <v>0</v>
      </c>
      <c r="M36" s="412">
        <v>0</v>
      </c>
      <c r="N36" s="412">
        <v>0</v>
      </c>
      <c r="O36" s="412">
        <v>0</v>
      </c>
      <c r="P36" s="72">
        <f>M36+N36+O36</f>
        <v>0</v>
      </c>
      <c r="Q36" s="412">
        <v>0</v>
      </c>
      <c r="R36" s="412">
        <v>0</v>
      </c>
      <c r="S36" s="412">
        <v>0</v>
      </c>
      <c r="T36" s="185">
        <f>Q36+R36+S36</f>
        <v>0</v>
      </c>
      <c r="U36" s="412">
        <v>0</v>
      </c>
      <c r="V36" s="412">
        <v>0</v>
      </c>
      <c r="W36" s="412">
        <v>0</v>
      </c>
      <c r="X36" s="185">
        <f>U36+V36+W36</f>
        <v>0</v>
      </c>
      <c r="Y36" s="673">
        <v>0</v>
      </c>
      <c r="Z36" s="412">
        <v>0</v>
      </c>
      <c r="AA36" s="412">
        <v>0</v>
      </c>
      <c r="AB36" s="414">
        <v>0</v>
      </c>
      <c r="AC36" s="626">
        <f>Y36-Z36-AA36-AB36</f>
        <v>0</v>
      </c>
      <c r="AD36" s="679" t="e">
        <f>AE36+AF36+AG36+AH36+AI36</f>
        <v>#DIV/0!</v>
      </c>
      <c r="AE36" s="353" t="e">
        <f>AC36/AJ1*100</f>
        <v>#DIV/0!</v>
      </c>
      <c r="AF36" s="712" t="e">
        <f>Y36/AK1*100</f>
        <v>#DIV/0!</v>
      </c>
      <c r="AJ36" s="718" t="e">
        <f>AC36/AJ1*100</f>
        <v>#DIV/0!</v>
      </c>
      <c r="AK36" s="694" t="e">
        <f>Y36/AK1*100</f>
        <v>#DIV/0!</v>
      </c>
    </row>
    <row r="37" spans="1:37" ht="15.75" customHeight="1" hidden="1">
      <c r="A37" s="547">
        <v>35</v>
      </c>
      <c r="B37" s="415"/>
      <c r="C37" s="416"/>
      <c r="D37" s="70"/>
      <c r="E37" s="68">
        <v>0</v>
      </c>
      <c r="F37" s="68">
        <v>0</v>
      </c>
      <c r="G37" s="68">
        <v>0</v>
      </c>
      <c r="H37" s="72">
        <f>E37+F37+G37</f>
        <v>0</v>
      </c>
      <c r="I37" s="68">
        <v>0</v>
      </c>
      <c r="J37" s="68">
        <v>0</v>
      </c>
      <c r="K37" s="68">
        <v>0</v>
      </c>
      <c r="L37" s="72">
        <f>I37+J37+K37</f>
        <v>0</v>
      </c>
      <c r="M37" s="68">
        <v>0</v>
      </c>
      <c r="N37" s="68">
        <v>0</v>
      </c>
      <c r="O37" s="68">
        <v>0</v>
      </c>
      <c r="P37" s="72">
        <f>M37+N37+O37</f>
        <v>0</v>
      </c>
      <c r="Q37" s="184">
        <v>0</v>
      </c>
      <c r="R37" s="184">
        <v>0</v>
      </c>
      <c r="S37" s="184">
        <v>0</v>
      </c>
      <c r="T37" s="185">
        <f>Q37+R37+S37</f>
        <v>0</v>
      </c>
      <c r="U37" s="184">
        <v>0</v>
      </c>
      <c r="V37" s="184">
        <v>0</v>
      </c>
      <c r="W37" s="184">
        <v>0</v>
      </c>
      <c r="X37" s="185">
        <f>U37+V37+W37</f>
        <v>0</v>
      </c>
      <c r="Y37" s="624">
        <v>0</v>
      </c>
      <c r="Z37" s="180">
        <v>0</v>
      </c>
      <c r="AA37" s="180">
        <v>0</v>
      </c>
      <c r="AB37" s="181">
        <v>0</v>
      </c>
      <c r="AC37" s="626">
        <f>Y37-Z37-AA37-AB37</f>
        <v>0</v>
      </c>
      <c r="AD37" s="679" t="e">
        <f>AE37+AF37+AG37+AH37+AI37</f>
        <v>#DIV/0!</v>
      </c>
      <c r="AE37" s="353" t="e">
        <f>AC37/AJ1*100</f>
        <v>#DIV/0!</v>
      </c>
      <c r="AF37" s="712" t="e">
        <f>Y37/AK1*100</f>
        <v>#DIV/0!</v>
      </c>
      <c r="AJ37" s="719" t="e">
        <f>AC37/AJ1*100</f>
        <v>#DIV/0!</v>
      </c>
      <c r="AK37" s="601" t="e">
        <f>Y37/AK1*100</f>
        <v>#DIV/0!</v>
      </c>
    </row>
    <row r="38" spans="1:37" ht="15.75" customHeight="1" hidden="1">
      <c r="A38" s="547">
        <v>36</v>
      </c>
      <c r="B38" s="415"/>
      <c r="C38" s="416"/>
      <c r="D38" s="70"/>
      <c r="E38" s="68">
        <v>0</v>
      </c>
      <c r="F38" s="68">
        <v>0</v>
      </c>
      <c r="G38" s="68">
        <v>0</v>
      </c>
      <c r="H38" s="72">
        <f>E38+F38+G38</f>
        <v>0</v>
      </c>
      <c r="I38" s="68">
        <v>0</v>
      </c>
      <c r="J38" s="68">
        <v>0</v>
      </c>
      <c r="K38" s="68">
        <v>0</v>
      </c>
      <c r="L38" s="72">
        <f>I38+J38+K38</f>
        <v>0</v>
      </c>
      <c r="M38" s="68">
        <v>0</v>
      </c>
      <c r="N38" s="68">
        <v>0</v>
      </c>
      <c r="O38" s="68">
        <v>0</v>
      </c>
      <c r="P38" s="72">
        <f>M38+N38+O38</f>
        <v>0</v>
      </c>
      <c r="Q38" s="184">
        <v>0</v>
      </c>
      <c r="R38" s="184">
        <v>0</v>
      </c>
      <c r="S38" s="184">
        <v>0</v>
      </c>
      <c r="T38" s="185">
        <f>Q38+R38+S38</f>
        <v>0</v>
      </c>
      <c r="U38" s="184">
        <v>0</v>
      </c>
      <c r="V38" s="184">
        <v>0</v>
      </c>
      <c r="W38" s="184">
        <v>0</v>
      </c>
      <c r="X38" s="185">
        <f>U38+V38+W38</f>
        <v>0</v>
      </c>
      <c r="Y38" s="624">
        <v>0</v>
      </c>
      <c r="Z38" s="180">
        <v>0</v>
      </c>
      <c r="AA38" s="180">
        <v>0</v>
      </c>
      <c r="AB38" s="181">
        <v>0</v>
      </c>
      <c r="AC38" s="626">
        <f>Y38-Z38-AA38-AB38</f>
        <v>0</v>
      </c>
      <c r="AD38" s="679" t="e">
        <f>AE38+AF38+AG38+AH38+AI38</f>
        <v>#DIV/0!</v>
      </c>
      <c r="AE38" s="353" t="e">
        <f>AC38/AJ1*100</f>
        <v>#DIV/0!</v>
      </c>
      <c r="AF38" s="712" t="e">
        <f>Y38/AK1*100</f>
        <v>#DIV/0!</v>
      </c>
      <c r="AJ38" s="718" t="e">
        <f>AC38/AJ1*100</f>
        <v>#DIV/0!</v>
      </c>
      <c r="AK38" s="694" t="e">
        <f>Y38/AK1*100</f>
        <v>#DIV/0!</v>
      </c>
    </row>
    <row r="39" spans="1:31" ht="15.75" customHeight="1">
      <c r="A39" s="5"/>
      <c r="B39" s="174"/>
      <c r="D39" s="1"/>
      <c r="E39" s="5"/>
      <c r="F39" s="174"/>
      <c r="G39"/>
      <c r="H39" s="1"/>
      <c r="I39" s="1"/>
      <c r="K39" s="1"/>
      <c r="L39"/>
      <c r="O39" s="1"/>
      <c r="P39" s="145"/>
      <c r="S39" s="144"/>
      <c r="T39"/>
      <c r="U39"/>
      <c r="V39"/>
      <c r="W39"/>
      <c r="X39"/>
      <c r="Z39"/>
      <c r="AA39"/>
      <c r="AB39"/>
      <c r="AC39"/>
      <c r="AD39"/>
      <c r="AE39" s="5"/>
    </row>
    <row r="40" spans="4:31" ht="15.75" customHeight="1" thickBot="1">
      <c r="D40" s="1"/>
      <c r="E40"/>
      <c r="F40"/>
      <c r="G40"/>
      <c r="H40" s="1"/>
      <c r="I40" s="174"/>
      <c r="K40" s="1"/>
      <c r="L40"/>
      <c r="O40" s="1"/>
      <c r="P40" s="145"/>
      <c r="S40" s="144"/>
      <c r="T40"/>
      <c r="U40"/>
      <c r="V40"/>
      <c r="W40"/>
      <c r="X40"/>
      <c r="Z40"/>
      <c r="AA40"/>
      <c r="AB40"/>
      <c r="AC40"/>
      <c r="AD40"/>
      <c r="AE40"/>
    </row>
    <row r="41" spans="1:31" ht="15.75" customHeight="1" thickBot="1">
      <c r="A41" s="548" t="s">
        <v>55</v>
      </c>
      <c r="B41" s="551" t="s">
        <v>61</v>
      </c>
      <c r="C41" s="551" t="s">
        <v>60</v>
      </c>
      <c r="D41" s="552"/>
      <c r="E41" s="553" t="s">
        <v>44</v>
      </c>
      <c r="G41" s="7"/>
      <c r="H41"/>
      <c r="K41" s="1"/>
      <c r="L41"/>
      <c r="O41" s="1"/>
      <c r="P41" s="145"/>
      <c r="S41" s="144"/>
      <c r="T41"/>
      <c r="U41"/>
      <c r="V41"/>
      <c r="W41"/>
      <c r="X41"/>
      <c r="Z41"/>
      <c r="AA41"/>
      <c r="AB41"/>
      <c r="AC41"/>
      <c r="AD41"/>
      <c r="AE41"/>
    </row>
    <row r="42" spans="1:31" ht="15.75" customHeight="1">
      <c r="A42" s="720">
        <v>1</v>
      </c>
      <c r="B42" s="943">
        <v>21</v>
      </c>
      <c r="C42" s="945" t="s">
        <v>458</v>
      </c>
      <c r="D42" s="803"/>
      <c r="E42" s="947">
        <v>0</v>
      </c>
      <c r="G42" s="7"/>
      <c r="H42"/>
      <c r="K42" s="1"/>
      <c r="L42"/>
      <c r="O42" s="174"/>
      <c r="P42" s="145"/>
      <c r="S42" s="144"/>
      <c r="T42"/>
      <c r="U42"/>
      <c r="V42"/>
      <c r="W42"/>
      <c r="X42"/>
      <c r="Z42"/>
      <c r="AA42"/>
      <c r="AB42"/>
      <c r="AC42"/>
      <c r="AD42"/>
      <c r="AE42"/>
    </row>
    <row r="43" spans="1:31" ht="15.75" customHeight="1">
      <c r="A43" s="721">
        <v>2</v>
      </c>
      <c r="B43" s="797">
        <v>22</v>
      </c>
      <c r="C43" s="798" t="s">
        <v>481</v>
      </c>
      <c r="D43" s="799"/>
      <c r="E43" s="800">
        <v>0</v>
      </c>
      <c r="G43" s="7"/>
      <c r="H43"/>
      <c r="K43" s="1"/>
      <c r="L43"/>
      <c r="O43" s="1"/>
      <c r="P43" s="145"/>
      <c r="S43" s="144"/>
      <c r="T43"/>
      <c r="U43"/>
      <c r="V43"/>
      <c r="W43"/>
      <c r="X43"/>
      <c r="Z43"/>
      <c r="AA43"/>
      <c r="AB43"/>
      <c r="AC43"/>
      <c r="AD43"/>
      <c r="AE43"/>
    </row>
    <row r="44" spans="1:31" ht="15.75" customHeight="1">
      <c r="A44" s="722">
        <v>3</v>
      </c>
      <c r="B44" s="801">
        <v>23</v>
      </c>
      <c r="C44" s="802" t="s">
        <v>488</v>
      </c>
      <c r="D44" s="935"/>
      <c r="E44" s="804">
        <v>0</v>
      </c>
      <c r="G44" s="7"/>
      <c r="H44"/>
      <c r="K44" s="1"/>
      <c r="L44"/>
      <c r="O44" s="1"/>
      <c r="P44" s="145"/>
      <c r="S44" s="144"/>
      <c r="T44"/>
      <c r="U44"/>
      <c r="V44"/>
      <c r="W44"/>
      <c r="X44"/>
      <c r="Z44"/>
      <c r="AA44"/>
      <c r="AB44"/>
      <c r="AC44"/>
      <c r="AD44"/>
      <c r="AE44"/>
    </row>
    <row r="45" spans="1:31" ht="15.75" customHeight="1">
      <c r="A45" s="721">
        <v>4</v>
      </c>
      <c r="B45" s="907">
        <v>24</v>
      </c>
      <c r="C45" s="908" t="s">
        <v>170</v>
      </c>
      <c r="D45" s="940"/>
      <c r="E45" s="796">
        <v>0</v>
      </c>
      <c r="G45" s="7"/>
      <c r="H45"/>
      <c r="J45" s="79"/>
      <c r="K45" s="1"/>
      <c r="L45"/>
      <c r="O45" s="1"/>
      <c r="P45" s="145"/>
      <c r="S45" s="144"/>
      <c r="T45"/>
      <c r="U45"/>
      <c r="V45"/>
      <c r="W45"/>
      <c r="X45"/>
      <c r="Z45"/>
      <c r="AA45"/>
      <c r="AB45"/>
      <c r="AC45"/>
      <c r="AD45"/>
      <c r="AE45"/>
    </row>
    <row r="46" spans="1:31" ht="12.75">
      <c r="A46" s="722">
        <v>5</v>
      </c>
      <c r="B46" s="942">
        <v>25</v>
      </c>
      <c r="C46" s="944" t="s">
        <v>477</v>
      </c>
      <c r="D46" s="939"/>
      <c r="E46" s="946">
        <v>0</v>
      </c>
      <c r="F46"/>
      <c r="G46" s="1"/>
      <c r="H46" s="145"/>
      <c r="T46"/>
      <c r="U46"/>
      <c r="V46"/>
      <c r="W46"/>
      <c r="X46"/>
      <c r="Z46"/>
      <c r="AA46"/>
      <c r="AB46"/>
      <c r="AC46"/>
      <c r="AD46"/>
      <c r="AE46"/>
    </row>
    <row r="47" spans="1:8" ht="12.75">
      <c r="A47" s="721">
        <v>6</v>
      </c>
      <c r="B47" s="797">
        <v>26</v>
      </c>
      <c r="C47" s="798" t="s">
        <v>171</v>
      </c>
      <c r="D47" s="799"/>
      <c r="E47" s="800">
        <v>0</v>
      </c>
      <c r="F47"/>
      <c r="G47"/>
      <c r="H47" s="1"/>
    </row>
    <row r="48" spans="1:8" ht="12.75">
      <c r="A48" s="722">
        <v>7</v>
      </c>
      <c r="B48" s="801">
        <v>27</v>
      </c>
      <c r="C48" s="802" t="s">
        <v>172</v>
      </c>
      <c r="D48" s="803"/>
      <c r="E48" s="804">
        <v>0</v>
      </c>
      <c r="F48"/>
      <c r="G48"/>
      <c r="H48" s="1"/>
    </row>
    <row r="49" spans="1:8" ht="12.75">
      <c r="A49" s="721">
        <v>8</v>
      </c>
      <c r="B49" s="805">
        <v>28</v>
      </c>
      <c r="C49" s="806" t="s">
        <v>457</v>
      </c>
      <c r="D49" s="807"/>
      <c r="E49" s="796">
        <v>0</v>
      </c>
      <c r="F49"/>
      <c r="G49"/>
      <c r="H49" s="1"/>
    </row>
    <row r="50" spans="1:8" ht="12.75">
      <c r="A50" s="342">
        <v>9</v>
      </c>
      <c r="B50" s="801"/>
      <c r="C50" s="802"/>
      <c r="D50" s="803"/>
      <c r="E50" s="804"/>
      <c r="F50"/>
      <c r="G50" s="1"/>
      <c r="H50"/>
    </row>
    <row r="51" spans="1:8" ht="12.75">
      <c r="A51" s="419">
        <v>10</v>
      </c>
      <c r="B51" s="797"/>
      <c r="C51" s="798"/>
      <c r="D51" s="799"/>
      <c r="E51" s="808"/>
      <c r="F51"/>
      <c r="G51" s="1"/>
      <c r="H51"/>
    </row>
    <row r="52" spans="1:8" ht="12.75">
      <c r="A52" s="342">
        <v>11</v>
      </c>
      <c r="B52" s="809"/>
      <c r="C52" s="810"/>
      <c r="D52" s="811"/>
      <c r="E52" s="812"/>
      <c r="F52"/>
      <c r="G52"/>
      <c r="H52" s="1"/>
    </row>
    <row r="53" spans="1:6" ht="13.5" thickBot="1">
      <c r="A53" s="723">
        <v>12</v>
      </c>
      <c r="B53" s="813"/>
      <c r="C53" s="813"/>
      <c r="D53" s="814"/>
      <c r="E53" s="815"/>
      <c r="F53" s="4"/>
    </row>
    <row r="54" ht="12.75">
      <c r="F54" s="4"/>
    </row>
    <row r="55" spans="1:5" ht="12.75">
      <c r="A55" s="550"/>
      <c r="B55" s="550"/>
      <c r="C55" s="550"/>
      <c r="D55" s="550"/>
      <c r="E55" s="554"/>
    </row>
  </sheetData>
  <sheetProtection deleteColumns="0" deleteRows="0" sort="0"/>
  <printOptions/>
  <pageMargins left="0.75" right="0.75" top="1" bottom="1" header="0.4921259845" footer="0.4921259845"/>
  <pageSetup fitToHeight="1" fitToWidth="1" horizontalDpi="300" verticalDpi="300" orientation="landscape" paperSize="9" scale="63" r:id="rId4"/>
  <rowBreaks count="1" manualBreakCount="1">
    <brk id="30" max="255" man="1"/>
  </rowBreaks>
  <colBreaks count="1" manualBreakCount="1">
    <brk id="6" max="65535" man="1"/>
  </colBreak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5"/>
  <dimension ref="A1:V63"/>
  <sheetViews>
    <sheetView workbookViewId="0" topLeftCell="A1">
      <selection activeCell="H52" sqref="H52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8" width="12.7109375" style="0" customWidth="1"/>
    <col min="9" max="9" width="5.140625" style="0" hidden="1" customWidth="1"/>
    <col min="10" max="10" width="8.28125" style="0" hidden="1" customWidth="1"/>
    <col min="11" max="11" width="5.140625" style="0" customWidth="1"/>
    <col min="12" max="12" width="3.7109375" style="0" customWidth="1"/>
    <col min="13" max="13" width="12.7109375" style="0" customWidth="1"/>
    <col min="14" max="14" width="12.7109375" style="0" hidden="1" customWidth="1"/>
    <col min="15" max="15" width="12.7109375" style="0" customWidth="1"/>
    <col min="16" max="16" width="12.7109375" style="0" hidden="1" customWidth="1"/>
    <col min="17" max="17" width="12.7109375" style="0" customWidth="1"/>
    <col min="18" max="18" width="10.140625" style="0" hidden="1" customWidth="1"/>
    <col min="19" max="20" width="9.140625" style="0" hidden="1" customWidth="1"/>
    <col min="21" max="21" width="0" style="0" hidden="1" customWidth="1"/>
    <col min="22" max="22" width="9.140625" style="0" customWidth="1"/>
  </cols>
  <sheetData>
    <row r="1" spans="1:17" ht="13.5" customHeight="1" thickBot="1">
      <c r="A1" s="111"/>
      <c r="B1" s="574"/>
      <c r="C1" s="575" t="s">
        <v>27</v>
      </c>
      <c r="D1" s="576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22" ht="13.5" customHeight="1">
      <c r="A2" s="231" t="s">
        <v>26</v>
      </c>
      <c r="B2" s="229" t="s">
        <v>25</v>
      </c>
      <c r="C2" s="229" t="s">
        <v>24</v>
      </c>
      <c r="D2" s="230" t="s">
        <v>75</v>
      </c>
      <c r="E2" s="231" t="s">
        <v>10</v>
      </c>
      <c r="F2" s="229"/>
      <c r="G2" s="232" t="s">
        <v>43</v>
      </c>
      <c r="H2" s="232" t="s">
        <v>50</v>
      </c>
      <c r="I2" s="232" t="s">
        <v>44</v>
      </c>
      <c r="J2" s="230" t="s">
        <v>45</v>
      </c>
      <c r="K2" s="425" t="s">
        <v>11</v>
      </c>
      <c r="L2" s="98"/>
      <c r="M2" s="232" t="s">
        <v>46</v>
      </c>
      <c r="N2" s="230" t="s">
        <v>45</v>
      </c>
      <c r="O2" s="426" t="s">
        <v>47</v>
      </c>
      <c r="P2" s="230" t="s">
        <v>45</v>
      </c>
      <c r="Q2" s="427" t="s">
        <v>48</v>
      </c>
      <c r="R2" s="102" t="s">
        <v>44</v>
      </c>
      <c r="S2" s="103" t="s">
        <v>62</v>
      </c>
      <c r="T2" s="106" t="s">
        <v>49</v>
      </c>
      <c r="U2" s="98" t="s">
        <v>44</v>
      </c>
      <c r="V2" s="428"/>
    </row>
    <row r="3" spans="1:22" ht="18.75" customHeight="1">
      <c r="A3" s="272">
        <v>1</v>
      </c>
      <c r="B3" s="272">
        <v>12</v>
      </c>
      <c r="C3" s="277" t="s">
        <v>5</v>
      </c>
      <c r="D3" s="289">
        <v>41120</v>
      </c>
      <c r="E3" s="281">
        <v>1</v>
      </c>
      <c r="F3" s="650" t="s">
        <v>16</v>
      </c>
      <c r="G3" s="272"/>
      <c r="H3" s="272"/>
      <c r="I3" s="571"/>
      <c r="J3" s="658">
        <v>0</v>
      </c>
      <c r="K3" s="281">
        <v>1</v>
      </c>
      <c r="L3" s="650">
        <v>1</v>
      </c>
      <c r="M3" s="277"/>
      <c r="N3" s="663">
        <v>0</v>
      </c>
      <c r="O3" s="277"/>
      <c r="P3" s="572">
        <v>0</v>
      </c>
      <c r="Q3" s="423"/>
      <c r="R3" s="241">
        <v>0</v>
      </c>
      <c r="S3" s="241"/>
      <c r="T3" s="241"/>
      <c r="V3" s="428"/>
    </row>
    <row r="4" spans="1:22" ht="18.75" customHeight="1">
      <c r="A4" s="273">
        <v>2</v>
      </c>
      <c r="B4" s="273">
        <v>7</v>
      </c>
      <c r="C4" s="278" t="s">
        <v>429</v>
      </c>
      <c r="D4" s="290">
        <v>72230</v>
      </c>
      <c r="E4" s="282">
        <v>1</v>
      </c>
      <c r="F4" s="651" t="s">
        <v>17</v>
      </c>
      <c r="G4" s="273"/>
      <c r="H4" s="273"/>
      <c r="I4" s="242"/>
      <c r="J4" s="659">
        <v>0</v>
      </c>
      <c r="K4" s="282">
        <v>1</v>
      </c>
      <c r="L4" s="651">
        <v>2</v>
      </c>
      <c r="M4" s="278"/>
      <c r="N4" s="664">
        <v>0</v>
      </c>
      <c r="O4" s="278"/>
      <c r="P4" s="243">
        <v>0</v>
      </c>
      <c r="Q4" s="424"/>
      <c r="R4" s="243">
        <v>0</v>
      </c>
      <c r="S4" s="243"/>
      <c r="T4" s="243"/>
      <c r="V4" s="428"/>
    </row>
    <row r="5" spans="1:22" ht="18.75" customHeight="1">
      <c r="A5" s="273">
        <v>3</v>
      </c>
      <c r="B5" s="273">
        <v>3</v>
      </c>
      <c r="C5" s="278" t="s">
        <v>143</v>
      </c>
      <c r="D5" s="290">
        <v>41040</v>
      </c>
      <c r="E5" s="282">
        <v>1</v>
      </c>
      <c r="F5" s="652" t="s">
        <v>18</v>
      </c>
      <c r="G5" s="273"/>
      <c r="H5" s="273"/>
      <c r="I5" s="242"/>
      <c r="J5" s="659">
        <v>0</v>
      </c>
      <c r="K5" s="282">
        <v>1</v>
      </c>
      <c r="L5" s="652">
        <v>3</v>
      </c>
      <c r="M5" s="278"/>
      <c r="N5" s="664">
        <v>0</v>
      </c>
      <c r="O5" s="278"/>
      <c r="P5" s="243">
        <v>0</v>
      </c>
      <c r="Q5" s="424"/>
      <c r="R5" s="243">
        <v>0</v>
      </c>
      <c r="S5" s="243"/>
      <c r="T5" s="243"/>
      <c r="V5" s="428"/>
    </row>
    <row r="6" spans="1:22" ht="18.75" customHeight="1" thickBot="1">
      <c r="A6" s="478">
        <v>4</v>
      </c>
      <c r="B6" s="478"/>
      <c r="C6" s="479"/>
      <c r="D6" s="480"/>
      <c r="E6" s="481">
        <v>1</v>
      </c>
      <c r="F6" s="653" t="s">
        <v>19</v>
      </c>
      <c r="G6" s="478"/>
      <c r="H6" s="478"/>
      <c r="I6" s="483"/>
      <c r="J6" s="660">
        <v>0</v>
      </c>
      <c r="K6" s="283">
        <v>1</v>
      </c>
      <c r="L6" s="654">
        <v>4</v>
      </c>
      <c r="M6" s="279"/>
      <c r="N6" s="665">
        <v>0</v>
      </c>
      <c r="O6" s="278"/>
      <c r="P6" s="243">
        <v>0</v>
      </c>
      <c r="Q6" s="424"/>
      <c r="R6" s="243">
        <v>0</v>
      </c>
      <c r="S6" s="243"/>
      <c r="T6" s="243"/>
      <c r="V6" s="428"/>
    </row>
    <row r="7" spans="1:22" ht="18.75" customHeight="1" thickBot="1">
      <c r="A7" s="888">
        <v>5</v>
      </c>
      <c r="B7" s="888">
        <v>18</v>
      </c>
      <c r="C7" s="889" t="s">
        <v>167</v>
      </c>
      <c r="D7" s="890">
        <v>41140</v>
      </c>
      <c r="E7" s="891">
        <v>1</v>
      </c>
      <c r="F7" s="892" t="s">
        <v>42</v>
      </c>
      <c r="G7" s="888"/>
      <c r="H7" s="888"/>
      <c r="I7" s="893"/>
      <c r="J7" s="894">
        <v>0</v>
      </c>
      <c r="K7" s="284">
        <v>2</v>
      </c>
      <c r="L7" s="655">
        <v>1</v>
      </c>
      <c r="M7" s="280"/>
      <c r="N7" s="666">
        <v>0</v>
      </c>
      <c r="O7" s="278"/>
      <c r="P7" s="243">
        <v>0</v>
      </c>
      <c r="Q7" s="424"/>
      <c r="R7" s="243">
        <v>0</v>
      </c>
      <c r="S7" s="243"/>
      <c r="T7" s="243"/>
      <c r="V7" s="428"/>
    </row>
    <row r="8" spans="1:22" ht="18.75" customHeight="1">
      <c r="A8" s="275">
        <v>6</v>
      </c>
      <c r="B8" s="275">
        <v>6</v>
      </c>
      <c r="C8" s="280" t="s">
        <v>6</v>
      </c>
      <c r="D8" s="433">
        <v>72470</v>
      </c>
      <c r="E8" s="284">
        <v>2</v>
      </c>
      <c r="F8" s="655" t="s">
        <v>16</v>
      </c>
      <c r="G8" s="275"/>
      <c r="H8" s="275"/>
      <c r="I8" s="240"/>
      <c r="J8" s="669">
        <v>0</v>
      </c>
      <c r="K8" s="282">
        <v>2</v>
      </c>
      <c r="L8" s="651">
        <v>2</v>
      </c>
      <c r="M8" s="278"/>
      <c r="N8" s="664">
        <v>0</v>
      </c>
      <c r="O8" s="278"/>
      <c r="P8" s="243">
        <v>0</v>
      </c>
      <c r="Q8" s="424"/>
      <c r="R8" s="243">
        <v>0</v>
      </c>
      <c r="S8" s="243"/>
      <c r="T8" s="243"/>
      <c r="V8" s="428"/>
    </row>
    <row r="9" spans="1:22" ht="18.75" customHeight="1">
      <c r="A9" s="273">
        <v>7</v>
      </c>
      <c r="B9" s="273">
        <v>10</v>
      </c>
      <c r="C9" s="278" t="s">
        <v>3</v>
      </c>
      <c r="D9" s="434">
        <v>35010</v>
      </c>
      <c r="E9" s="282">
        <v>2</v>
      </c>
      <c r="F9" s="651" t="s">
        <v>17</v>
      </c>
      <c r="G9" s="273"/>
      <c r="H9" s="273"/>
      <c r="I9" s="242"/>
      <c r="J9" s="659">
        <v>0</v>
      </c>
      <c r="K9" s="282">
        <v>2</v>
      </c>
      <c r="L9" s="652">
        <v>3</v>
      </c>
      <c r="M9" s="278"/>
      <c r="N9" s="664">
        <v>0</v>
      </c>
      <c r="O9" s="278"/>
      <c r="P9" s="243">
        <v>0</v>
      </c>
      <c r="Q9" s="424"/>
      <c r="R9" s="243">
        <v>0</v>
      </c>
      <c r="S9" s="243"/>
      <c r="T9" s="243"/>
      <c r="V9" s="428"/>
    </row>
    <row r="10" spans="1:22" ht="18.75" customHeight="1" thickBot="1">
      <c r="A10" s="478">
        <v>8</v>
      </c>
      <c r="B10" s="478">
        <v>9</v>
      </c>
      <c r="C10" s="479" t="s">
        <v>428</v>
      </c>
      <c r="D10" s="480">
        <v>41080</v>
      </c>
      <c r="E10" s="481">
        <v>2</v>
      </c>
      <c r="F10" s="880" t="s">
        <v>18</v>
      </c>
      <c r="G10" s="478"/>
      <c r="H10" s="478"/>
      <c r="I10" s="483"/>
      <c r="J10" s="660">
        <v>0</v>
      </c>
      <c r="K10" s="283">
        <v>2</v>
      </c>
      <c r="L10" s="654">
        <v>4</v>
      </c>
      <c r="M10" s="279"/>
      <c r="N10" s="665">
        <v>0</v>
      </c>
      <c r="O10" s="278"/>
      <c r="P10" s="243">
        <v>0</v>
      </c>
      <c r="Q10" s="424"/>
      <c r="R10" s="243">
        <v>0</v>
      </c>
      <c r="S10" s="243"/>
      <c r="T10" s="243"/>
      <c r="V10" s="428"/>
    </row>
    <row r="11" spans="1:22" ht="18.75" customHeight="1">
      <c r="A11" s="275">
        <v>9</v>
      </c>
      <c r="B11" s="275">
        <v>13</v>
      </c>
      <c r="C11" s="280" t="s">
        <v>8</v>
      </c>
      <c r="D11" s="433">
        <v>41200</v>
      </c>
      <c r="E11" s="284">
        <v>2</v>
      </c>
      <c r="F11" s="881" t="s">
        <v>19</v>
      </c>
      <c r="G11" s="275"/>
      <c r="H11" s="275"/>
      <c r="I11" s="240"/>
      <c r="J11" s="661">
        <v>0</v>
      </c>
      <c r="K11" s="284">
        <v>3</v>
      </c>
      <c r="L11" s="655">
        <v>1</v>
      </c>
      <c r="M11" s="280"/>
      <c r="N11" s="666">
        <v>0</v>
      </c>
      <c r="O11" s="278"/>
      <c r="P11" s="243">
        <v>0</v>
      </c>
      <c r="Q11" s="424"/>
      <c r="R11" s="243">
        <v>0</v>
      </c>
      <c r="S11" s="243"/>
      <c r="T11" s="243"/>
      <c r="V11" s="428"/>
    </row>
    <row r="12" spans="1:22" ht="18.75" customHeight="1" thickBot="1">
      <c r="A12" s="274">
        <v>10</v>
      </c>
      <c r="B12" s="274">
        <v>2</v>
      </c>
      <c r="C12" s="279" t="s">
        <v>7</v>
      </c>
      <c r="D12" s="432">
        <v>41060</v>
      </c>
      <c r="E12" s="283">
        <v>2</v>
      </c>
      <c r="F12" s="895" t="s">
        <v>42</v>
      </c>
      <c r="G12" s="274"/>
      <c r="H12" s="274"/>
      <c r="I12" s="270"/>
      <c r="J12" s="662">
        <v>0</v>
      </c>
      <c r="K12" s="282">
        <v>3</v>
      </c>
      <c r="L12" s="651">
        <v>2</v>
      </c>
      <c r="M12" s="278"/>
      <c r="N12" s="664">
        <v>0</v>
      </c>
      <c r="O12" s="278"/>
      <c r="P12" s="243">
        <v>0</v>
      </c>
      <c r="Q12" s="424"/>
      <c r="R12" s="243">
        <v>0</v>
      </c>
      <c r="S12" s="243"/>
      <c r="T12" s="243"/>
      <c r="V12" s="428"/>
    </row>
    <row r="13" spans="1:22" ht="18.75" customHeight="1">
      <c r="A13" s="275">
        <v>11</v>
      </c>
      <c r="B13" s="275">
        <v>11</v>
      </c>
      <c r="C13" s="280" t="s">
        <v>2</v>
      </c>
      <c r="D13" s="433">
        <v>41120</v>
      </c>
      <c r="E13" s="284">
        <v>3</v>
      </c>
      <c r="F13" s="655" t="s">
        <v>16</v>
      </c>
      <c r="G13" s="275"/>
      <c r="H13" s="275"/>
      <c r="I13" s="240"/>
      <c r="J13" s="661">
        <v>0</v>
      </c>
      <c r="K13" s="282">
        <v>3</v>
      </c>
      <c r="L13" s="652">
        <v>3</v>
      </c>
      <c r="M13" s="278"/>
      <c r="N13" s="664">
        <v>0</v>
      </c>
      <c r="O13" s="278"/>
      <c r="P13" s="243">
        <v>0</v>
      </c>
      <c r="Q13" s="424"/>
      <c r="R13" s="243">
        <v>0</v>
      </c>
      <c r="S13" s="243"/>
      <c r="T13" s="243"/>
      <c r="V13" s="428"/>
    </row>
    <row r="14" spans="1:22" ht="18.75" customHeight="1" thickBot="1">
      <c r="A14" s="478">
        <v>12</v>
      </c>
      <c r="B14" s="478">
        <v>4</v>
      </c>
      <c r="C14" s="479" t="s">
        <v>9</v>
      </c>
      <c r="D14" s="485">
        <v>2.4</v>
      </c>
      <c r="E14" s="481">
        <v>3</v>
      </c>
      <c r="F14" s="668" t="s">
        <v>17</v>
      </c>
      <c r="G14" s="478"/>
      <c r="H14" s="478"/>
      <c r="I14" s="483"/>
      <c r="J14" s="660">
        <v>0</v>
      </c>
      <c r="K14" s="283">
        <v>3</v>
      </c>
      <c r="L14" s="654">
        <v>4</v>
      </c>
      <c r="M14" s="279"/>
      <c r="N14" s="665">
        <v>0</v>
      </c>
      <c r="O14" s="278"/>
      <c r="P14" s="243">
        <v>0</v>
      </c>
      <c r="Q14" s="424"/>
      <c r="R14" s="243">
        <v>0</v>
      </c>
      <c r="S14" s="243"/>
      <c r="T14" s="243"/>
      <c r="V14" s="428"/>
    </row>
    <row r="15" spans="1:22" ht="18.75" customHeight="1">
      <c r="A15" s="275">
        <v>13</v>
      </c>
      <c r="B15" s="275">
        <v>15</v>
      </c>
      <c r="C15" s="280" t="s">
        <v>156</v>
      </c>
      <c r="D15" s="292">
        <v>41200</v>
      </c>
      <c r="E15" s="284">
        <v>3</v>
      </c>
      <c r="F15" s="656" t="s">
        <v>18</v>
      </c>
      <c r="G15" s="275"/>
      <c r="H15" s="275"/>
      <c r="I15" s="240"/>
      <c r="J15" s="661">
        <v>0</v>
      </c>
      <c r="K15" s="284">
        <v>4</v>
      </c>
      <c r="L15" s="655">
        <v>1</v>
      </c>
      <c r="M15" s="280"/>
      <c r="N15" s="666">
        <v>0</v>
      </c>
      <c r="O15" s="278"/>
      <c r="P15" s="243">
        <v>0</v>
      </c>
      <c r="Q15" s="424"/>
      <c r="R15" s="243">
        <v>0</v>
      </c>
      <c r="S15" s="243"/>
      <c r="T15" s="243"/>
      <c r="V15" s="428"/>
    </row>
    <row r="16" spans="1:22" ht="18.75" customHeight="1">
      <c r="A16" s="273">
        <v>14</v>
      </c>
      <c r="B16" s="273">
        <v>8</v>
      </c>
      <c r="C16" s="278" t="s">
        <v>430</v>
      </c>
      <c r="D16" s="290">
        <v>41060</v>
      </c>
      <c r="E16" s="282">
        <v>3</v>
      </c>
      <c r="F16" s="657" t="s">
        <v>19</v>
      </c>
      <c r="G16" s="273"/>
      <c r="H16" s="273"/>
      <c r="I16" s="242"/>
      <c r="J16" s="659">
        <v>0</v>
      </c>
      <c r="K16" s="282">
        <v>4</v>
      </c>
      <c r="L16" s="651">
        <v>2</v>
      </c>
      <c r="M16" s="278"/>
      <c r="N16" s="664">
        <v>0</v>
      </c>
      <c r="O16" s="278"/>
      <c r="P16" s="243">
        <v>0</v>
      </c>
      <c r="Q16" s="424"/>
      <c r="R16" s="243">
        <v>0</v>
      </c>
      <c r="S16" s="243"/>
      <c r="T16" s="243"/>
      <c r="V16" s="428"/>
    </row>
    <row r="17" spans="1:22" ht="18.75" customHeight="1" thickBot="1">
      <c r="A17" s="274">
        <v>15</v>
      </c>
      <c r="B17" s="274">
        <v>16</v>
      </c>
      <c r="C17" s="279" t="s">
        <v>180</v>
      </c>
      <c r="D17" s="291">
        <v>41150</v>
      </c>
      <c r="E17" s="283">
        <v>3</v>
      </c>
      <c r="F17" s="895" t="s">
        <v>42</v>
      </c>
      <c r="G17" s="274"/>
      <c r="H17" s="274"/>
      <c r="I17" s="270"/>
      <c r="J17" s="662">
        <v>0</v>
      </c>
      <c r="K17" s="282">
        <v>4</v>
      </c>
      <c r="L17" s="652">
        <v>3</v>
      </c>
      <c r="M17" s="278"/>
      <c r="N17" s="664">
        <v>0</v>
      </c>
      <c r="O17" s="278"/>
      <c r="P17" s="243">
        <v>0</v>
      </c>
      <c r="Q17" s="424"/>
      <c r="R17" s="243">
        <v>0</v>
      </c>
      <c r="S17" s="243"/>
      <c r="T17" s="243"/>
      <c r="V17" s="428"/>
    </row>
    <row r="18" spans="1:22" ht="18.75" customHeight="1" thickBot="1">
      <c r="A18" s="882">
        <v>16</v>
      </c>
      <c r="B18" s="882">
        <v>5</v>
      </c>
      <c r="C18" s="855" t="s">
        <v>1</v>
      </c>
      <c r="D18" s="886">
        <v>41000</v>
      </c>
      <c r="E18" s="883">
        <v>4</v>
      </c>
      <c r="F18" s="887" t="s">
        <v>16</v>
      </c>
      <c r="G18" s="882"/>
      <c r="H18" s="882"/>
      <c r="I18" s="884"/>
      <c r="J18" s="885">
        <v>0</v>
      </c>
      <c r="K18" s="283">
        <v>4</v>
      </c>
      <c r="L18" s="654">
        <v>4</v>
      </c>
      <c r="M18" s="279"/>
      <c r="N18" s="665">
        <v>0</v>
      </c>
      <c r="O18" s="278"/>
      <c r="P18" s="243">
        <v>0</v>
      </c>
      <c r="Q18" s="424"/>
      <c r="R18" s="243">
        <v>0</v>
      </c>
      <c r="S18" s="243"/>
      <c r="T18" s="311"/>
      <c r="V18" s="428"/>
    </row>
    <row r="19" spans="1:22" ht="18.75" customHeight="1">
      <c r="A19" s="275">
        <v>17</v>
      </c>
      <c r="B19" s="275">
        <v>17</v>
      </c>
      <c r="C19" s="280" t="s">
        <v>0</v>
      </c>
      <c r="D19" s="292">
        <v>41020</v>
      </c>
      <c r="E19" s="284">
        <v>4</v>
      </c>
      <c r="F19" s="879" t="s">
        <v>17</v>
      </c>
      <c r="G19" s="275"/>
      <c r="H19" s="275"/>
      <c r="I19" s="240"/>
      <c r="J19" s="661">
        <v>0</v>
      </c>
      <c r="K19" s="284">
        <v>5</v>
      </c>
      <c r="L19" s="655">
        <v>1</v>
      </c>
      <c r="M19" s="280"/>
      <c r="N19" s="666">
        <v>0</v>
      </c>
      <c r="O19" s="278"/>
      <c r="P19" s="243">
        <v>0</v>
      </c>
      <c r="Q19" s="424"/>
      <c r="R19" s="243">
        <v>0</v>
      </c>
      <c r="S19" s="243"/>
      <c r="T19" s="243"/>
      <c r="V19" s="428"/>
    </row>
    <row r="20" spans="1:22" ht="18.75" customHeight="1">
      <c r="A20" s="273">
        <v>18</v>
      </c>
      <c r="B20" s="273">
        <v>1</v>
      </c>
      <c r="C20" s="278" t="s">
        <v>155</v>
      </c>
      <c r="D20" s="434">
        <v>41060</v>
      </c>
      <c r="E20" s="282">
        <v>4</v>
      </c>
      <c r="F20" s="652" t="s">
        <v>18</v>
      </c>
      <c r="G20" s="273"/>
      <c r="H20" s="273"/>
      <c r="I20" s="242"/>
      <c r="J20" s="667">
        <v>0</v>
      </c>
      <c r="K20" s="282">
        <v>5</v>
      </c>
      <c r="L20" s="651">
        <v>2</v>
      </c>
      <c r="M20" s="278"/>
      <c r="N20" s="664">
        <v>0</v>
      </c>
      <c r="O20" s="278"/>
      <c r="P20" s="243">
        <v>0</v>
      </c>
      <c r="Q20" s="424"/>
      <c r="R20" s="243">
        <v>0</v>
      </c>
      <c r="S20" s="243"/>
      <c r="T20" s="243"/>
      <c r="V20" s="428"/>
    </row>
    <row r="21" spans="1:22" ht="18.75" customHeight="1">
      <c r="A21" s="273">
        <v>19</v>
      </c>
      <c r="B21" s="273"/>
      <c r="C21" s="278"/>
      <c r="D21" s="434"/>
      <c r="E21" s="282">
        <v>4</v>
      </c>
      <c r="F21" s="657" t="s">
        <v>19</v>
      </c>
      <c r="G21" s="273"/>
      <c r="H21" s="273"/>
      <c r="I21" s="242"/>
      <c r="J21" s="659">
        <v>0</v>
      </c>
      <c r="K21" s="282">
        <v>5</v>
      </c>
      <c r="L21" s="652">
        <v>3</v>
      </c>
      <c r="M21" s="278"/>
      <c r="N21" s="664">
        <v>0</v>
      </c>
      <c r="O21" s="278"/>
      <c r="P21" s="243">
        <v>0</v>
      </c>
      <c r="Q21" s="424"/>
      <c r="R21" s="243">
        <v>0</v>
      </c>
      <c r="S21" s="243"/>
      <c r="T21" s="243"/>
      <c r="V21" s="428"/>
    </row>
    <row r="22" spans="1:22" ht="18.75" customHeight="1" thickBot="1">
      <c r="A22" s="644">
        <v>20</v>
      </c>
      <c r="B22" s="274">
        <v>14</v>
      </c>
      <c r="C22" s="279"/>
      <c r="D22" s="432"/>
      <c r="E22" s="283">
        <v>4</v>
      </c>
      <c r="F22" s="895" t="s">
        <v>42</v>
      </c>
      <c r="G22" s="274"/>
      <c r="H22" s="274"/>
      <c r="I22" s="270"/>
      <c r="J22" s="662">
        <v>0</v>
      </c>
      <c r="K22" s="283">
        <v>5</v>
      </c>
      <c r="L22" s="654">
        <v>4</v>
      </c>
      <c r="M22" s="279"/>
      <c r="N22" s="665">
        <v>0</v>
      </c>
      <c r="O22" s="279"/>
      <c r="P22" s="271">
        <v>0</v>
      </c>
      <c r="Q22" s="645"/>
      <c r="R22" s="271">
        <v>0</v>
      </c>
      <c r="S22" s="271"/>
      <c r="T22" s="646"/>
      <c r="V22" s="428"/>
    </row>
    <row r="23" spans="1:22" ht="15.75" customHeight="1" hidden="1">
      <c r="A23" s="275">
        <v>21</v>
      </c>
      <c r="B23" s="275"/>
      <c r="C23" s="280"/>
      <c r="D23" s="433"/>
      <c r="E23" s="284"/>
      <c r="F23" s="473"/>
      <c r="G23" s="275"/>
      <c r="H23" s="275"/>
      <c r="I23" s="240"/>
      <c r="J23" s="266"/>
      <c r="K23" s="284"/>
      <c r="L23" s="655"/>
      <c r="M23" s="280"/>
      <c r="N23" s="267"/>
      <c r="O23" s="280"/>
      <c r="P23" s="241"/>
      <c r="Q23" s="643"/>
      <c r="R23" s="241"/>
      <c r="S23" s="241"/>
      <c r="T23" s="241"/>
      <c r="V23" s="428"/>
    </row>
    <row r="24" spans="1:22" ht="15.75" customHeight="1" hidden="1">
      <c r="A24" s="273">
        <v>22</v>
      </c>
      <c r="B24" s="273"/>
      <c r="C24" s="278"/>
      <c r="D24" s="434"/>
      <c r="E24" s="282"/>
      <c r="F24" s="474"/>
      <c r="G24" s="273"/>
      <c r="H24" s="273"/>
      <c r="I24" s="242"/>
      <c r="J24" s="268"/>
      <c r="K24" s="282"/>
      <c r="L24" s="651"/>
      <c r="M24" s="278"/>
      <c r="N24" s="269"/>
      <c r="O24" s="278"/>
      <c r="P24" s="243"/>
      <c r="Q24" s="424"/>
      <c r="R24" s="243"/>
      <c r="S24" s="243"/>
      <c r="T24" s="243"/>
      <c r="V24" s="428"/>
    </row>
    <row r="25" spans="1:22" ht="15.75" customHeight="1" hidden="1">
      <c r="A25" s="273">
        <v>23</v>
      </c>
      <c r="B25" s="273"/>
      <c r="C25" s="278"/>
      <c r="D25" s="434"/>
      <c r="E25" s="282"/>
      <c r="F25" s="286"/>
      <c r="G25" s="273"/>
      <c r="H25" s="273"/>
      <c r="I25" s="242"/>
      <c r="J25" s="268"/>
      <c r="K25" s="282"/>
      <c r="L25" s="652"/>
      <c r="M25" s="278"/>
      <c r="N25" s="269"/>
      <c r="O25" s="278"/>
      <c r="P25" s="243"/>
      <c r="Q25" s="424"/>
      <c r="R25" s="243"/>
      <c r="S25" s="243"/>
      <c r="T25" s="243"/>
      <c r="V25" s="428"/>
    </row>
    <row r="26" spans="1:22" ht="15.75" customHeight="1" hidden="1" thickBot="1">
      <c r="A26" s="644">
        <v>24</v>
      </c>
      <c r="B26" s="274"/>
      <c r="C26" s="279"/>
      <c r="D26" s="432"/>
      <c r="E26" s="283"/>
      <c r="F26" s="288"/>
      <c r="G26" s="274"/>
      <c r="H26" s="274"/>
      <c r="I26" s="270"/>
      <c r="J26" s="288"/>
      <c r="K26" s="283"/>
      <c r="L26" s="654"/>
      <c r="M26" s="279"/>
      <c r="N26" s="287"/>
      <c r="O26" s="279"/>
      <c r="P26" s="271"/>
      <c r="Q26" s="645"/>
      <c r="R26" s="271"/>
      <c r="S26" s="271"/>
      <c r="T26" s="646"/>
      <c r="V26" s="428"/>
    </row>
    <row r="27" spans="1:22" ht="10.5" customHeight="1" hidden="1">
      <c r="A27" s="275">
        <v>25</v>
      </c>
      <c r="B27" s="275"/>
      <c r="C27" s="280"/>
      <c r="D27" s="433"/>
      <c r="E27" s="284"/>
      <c r="F27" s="472"/>
      <c r="G27" s="280"/>
      <c r="H27" s="280"/>
      <c r="I27" s="241"/>
      <c r="J27" s="267"/>
      <c r="K27" s="284"/>
      <c r="L27" s="472"/>
      <c r="M27" s="280"/>
      <c r="N27" s="267"/>
      <c r="O27" s="280"/>
      <c r="P27" s="241"/>
      <c r="Q27" s="643"/>
      <c r="R27" s="241"/>
      <c r="S27" s="241"/>
      <c r="T27" s="241"/>
      <c r="V27" s="428"/>
    </row>
    <row r="28" spans="1:22" ht="10.5" customHeight="1" hidden="1">
      <c r="A28" s="273">
        <v>26</v>
      </c>
      <c r="B28" s="273"/>
      <c r="C28" s="278"/>
      <c r="D28" s="273"/>
      <c r="E28" s="282"/>
      <c r="F28" s="469"/>
      <c r="G28" s="278"/>
      <c r="H28" s="278"/>
      <c r="I28" s="243"/>
      <c r="J28" s="269"/>
      <c r="K28" s="282"/>
      <c r="L28" s="469"/>
      <c r="M28" s="278"/>
      <c r="N28" s="269"/>
      <c r="O28" s="278"/>
      <c r="P28" s="243"/>
      <c r="Q28" s="424"/>
      <c r="R28" s="243"/>
      <c r="S28" s="243"/>
      <c r="T28" s="243"/>
      <c r="V28" s="428"/>
    </row>
    <row r="29" spans="1:22" ht="10.5" customHeight="1" hidden="1">
      <c r="A29" s="273">
        <v>27</v>
      </c>
      <c r="B29" s="273"/>
      <c r="C29" s="278"/>
      <c r="D29" s="273"/>
      <c r="E29" s="282"/>
      <c r="F29" s="470"/>
      <c r="G29" s="278"/>
      <c r="H29" s="278"/>
      <c r="I29" s="243"/>
      <c r="J29" s="269"/>
      <c r="K29" s="282"/>
      <c r="L29" s="470"/>
      <c r="M29" s="278"/>
      <c r="N29" s="269"/>
      <c r="O29" s="278"/>
      <c r="P29" s="243"/>
      <c r="Q29" s="424"/>
      <c r="R29" s="243"/>
      <c r="S29" s="243"/>
      <c r="T29" s="243"/>
      <c r="V29" s="428"/>
    </row>
    <row r="30" spans="1:22" ht="10.5" customHeight="1" hidden="1" thickBot="1">
      <c r="A30" s="478">
        <v>28</v>
      </c>
      <c r="B30" s="478"/>
      <c r="C30" s="479"/>
      <c r="D30" s="478"/>
      <c r="E30" s="481"/>
      <c r="F30" s="482"/>
      <c r="G30" s="479"/>
      <c r="H30" s="479"/>
      <c r="I30" s="556"/>
      <c r="J30" s="557"/>
      <c r="K30" s="283"/>
      <c r="L30" s="471"/>
      <c r="M30" s="279"/>
      <c r="N30" s="287"/>
      <c r="O30" s="278"/>
      <c r="P30" s="243"/>
      <c r="Q30" s="424"/>
      <c r="R30" s="243"/>
      <c r="S30" s="243"/>
      <c r="T30" s="243"/>
      <c r="V30" s="428"/>
    </row>
    <row r="31" spans="1:22" ht="10.5" customHeight="1" hidden="1">
      <c r="A31" s="275">
        <v>29</v>
      </c>
      <c r="B31" s="275"/>
      <c r="C31" s="280"/>
      <c r="D31" s="275"/>
      <c r="E31" s="284"/>
      <c r="F31" s="285"/>
      <c r="G31" s="280"/>
      <c r="H31" s="280"/>
      <c r="I31" s="241"/>
      <c r="J31" s="267"/>
      <c r="K31" s="284"/>
      <c r="L31" s="472"/>
      <c r="M31" s="280"/>
      <c r="N31" s="267"/>
      <c r="O31" s="278"/>
      <c r="P31" s="243"/>
      <c r="Q31" s="424"/>
      <c r="R31" s="243"/>
      <c r="S31" s="243"/>
      <c r="T31" s="243"/>
      <c r="V31" s="428"/>
    </row>
    <row r="32" spans="1:22" ht="10.5" customHeight="1" hidden="1" thickBot="1">
      <c r="A32" s="274">
        <v>30</v>
      </c>
      <c r="B32" s="274"/>
      <c r="C32" s="279"/>
      <c r="D32" s="274"/>
      <c r="E32" s="283"/>
      <c r="F32" s="288"/>
      <c r="G32" s="279"/>
      <c r="H32" s="279"/>
      <c r="I32" s="271"/>
      <c r="J32" s="287"/>
      <c r="K32" s="282"/>
      <c r="L32" s="469"/>
      <c r="M32" s="278"/>
      <c r="N32" s="269"/>
      <c r="O32" s="278"/>
      <c r="P32" s="243"/>
      <c r="Q32" s="424"/>
      <c r="R32" s="243"/>
      <c r="S32" s="243"/>
      <c r="T32" s="243"/>
      <c r="V32" s="428"/>
    </row>
    <row r="33" spans="1:22" ht="10.5" customHeight="1" hidden="1">
      <c r="A33" s="275">
        <v>31</v>
      </c>
      <c r="B33" s="275"/>
      <c r="C33" s="280"/>
      <c r="D33" s="275"/>
      <c r="E33" s="284"/>
      <c r="F33" s="472"/>
      <c r="G33" s="280"/>
      <c r="H33" s="280"/>
      <c r="I33" s="241"/>
      <c r="J33" s="267"/>
      <c r="K33" s="282"/>
      <c r="L33" s="470"/>
      <c r="M33" s="278"/>
      <c r="N33" s="269"/>
      <c r="O33" s="278"/>
      <c r="P33" s="243"/>
      <c r="Q33" s="424"/>
      <c r="R33" s="243"/>
      <c r="S33" s="243"/>
      <c r="T33" s="243"/>
      <c r="V33" s="428"/>
    </row>
    <row r="34" spans="1:22" ht="10.5" customHeight="1" hidden="1" thickBot="1">
      <c r="A34" s="478">
        <v>32</v>
      </c>
      <c r="B34" s="478"/>
      <c r="C34" s="479"/>
      <c r="D34" s="478"/>
      <c r="E34" s="481"/>
      <c r="F34" s="484"/>
      <c r="G34" s="479"/>
      <c r="H34" s="479"/>
      <c r="I34" s="556"/>
      <c r="J34" s="557"/>
      <c r="K34" s="283"/>
      <c r="L34" s="471"/>
      <c r="M34" s="279"/>
      <c r="N34" s="287"/>
      <c r="O34" s="278"/>
      <c r="P34" s="243"/>
      <c r="Q34" s="424"/>
      <c r="R34" s="243"/>
      <c r="S34" s="243"/>
      <c r="T34" s="243"/>
      <c r="V34" s="428"/>
    </row>
    <row r="35" spans="1:22" ht="10.5" customHeight="1" hidden="1">
      <c r="A35" s="284">
        <v>33</v>
      </c>
      <c r="B35" s="284"/>
      <c r="C35" s="577"/>
      <c r="D35" s="284"/>
      <c r="E35" s="284"/>
      <c r="F35" s="569"/>
      <c r="G35" s="577"/>
      <c r="H35" s="577"/>
      <c r="I35" s="241"/>
      <c r="J35" s="267"/>
      <c r="K35" s="284"/>
      <c r="L35" s="570"/>
      <c r="M35" s="577"/>
      <c r="N35" s="267"/>
      <c r="O35" s="573"/>
      <c r="P35" s="243"/>
      <c r="Q35" s="424"/>
      <c r="R35" s="243"/>
      <c r="S35" s="243"/>
      <c r="T35" s="243"/>
      <c r="V35" s="5"/>
    </row>
    <row r="36" spans="1:22" ht="10.5" customHeight="1" hidden="1">
      <c r="A36" s="282">
        <v>34</v>
      </c>
      <c r="B36" s="282"/>
      <c r="C36" s="573"/>
      <c r="D36" s="282"/>
      <c r="E36" s="282"/>
      <c r="F36" s="566"/>
      <c r="G36" s="573"/>
      <c r="H36" s="573"/>
      <c r="I36" s="243"/>
      <c r="J36" s="269"/>
      <c r="K36" s="282"/>
      <c r="L36" s="567"/>
      <c r="M36" s="573"/>
      <c r="N36" s="269"/>
      <c r="O36" s="573"/>
      <c r="P36" s="243"/>
      <c r="Q36" s="424"/>
      <c r="R36" s="243"/>
      <c r="S36" s="243"/>
      <c r="T36" s="243"/>
      <c r="V36" s="5"/>
    </row>
    <row r="37" spans="1:22" ht="10.5" customHeight="1" hidden="1">
      <c r="A37" s="282">
        <v>35</v>
      </c>
      <c r="B37" s="282"/>
      <c r="C37" s="573"/>
      <c r="D37" s="282"/>
      <c r="E37" s="282"/>
      <c r="F37" s="568"/>
      <c r="G37" s="573"/>
      <c r="H37" s="573"/>
      <c r="I37" s="243"/>
      <c r="J37" s="269"/>
      <c r="K37" s="282"/>
      <c r="L37" s="565"/>
      <c r="M37" s="573"/>
      <c r="N37" s="269"/>
      <c r="O37" s="573"/>
      <c r="P37" s="243"/>
      <c r="Q37" s="424"/>
      <c r="R37" s="243"/>
      <c r="S37" s="243"/>
      <c r="T37" s="243"/>
      <c r="V37" s="5"/>
    </row>
    <row r="38" spans="1:22" ht="10.5" customHeight="1" hidden="1" thickBot="1">
      <c r="A38" s="476">
        <v>36</v>
      </c>
      <c r="B38" s="476"/>
      <c r="C38" s="576"/>
      <c r="D38" s="476"/>
      <c r="E38" s="476"/>
      <c r="F38" s="578"/>
      <c r="G38" s="576"/>
      <c r="H38" s="576"/>
      <c r="I38" s="111"/>
      <c r="J38" s="579"/>
      <c r="K38" s="476"/>
      <c r="L38" s="580"/>
      <c r="M38" s="576"/>
      <c r="N38" s="579"/>
      <c r="O38" s="576"/>
      <c r="P38" s="111"/>
      <c r="Q38" s="555"/>
      <c r="R38" s="241"/>
      <c r="S38" s="241"/>
      <c r="T38" s="241"/>
      <c r="V38" s="5"/>
    </row>
    <row r="39" spans="1:20" s="79" customFormat="1" ht="10.5" customHeight="1">
      <c r="A39" s="648"/>
      <c r="B39" s="648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648"/>
      <c r="R39" s="559"/>
      <c r="S39" s="559"/>
      <c r="T39" s="559"/>
    </row>
    <row r="40" spans="1:20" s="79" customFormat="1" ht="10.5" customHeight="1">
      <c r="A40" s="647"/>
      <c r="B40" s="647"/>
      <c r="C40" s="647"/>
      <c r="D40" s="647"/>
      <c r="E40" s="647"/>
      <c r="F40" s="647"/>
      <c r="G40" s="647"/>
      <c r="H40" s="647"/>
      <c r="I40" s="647"/>
      <c r="J40" s="647"/>
      <c r="K40" s="647"/>
      <c r="L40" s="647"/>
      <c r="M40" s="647"/>
      <c r="N40" s="647"/>
      <c r="O40" s="647"/>
      <c r="P40" s="558"/>
      <c r="Q40" s="647"/>
      <c r="R40" s="559"/>
      <c r="S40" s="559"/>
      <c r="T40" s="559"/>
    </row>
    <row r="41" spans="2:14" ht="19.5" customHeight="1" thickBot="1">
      <c r="B41" s="10"/>
      <c r="C41" s="312" t="s">
        <v>164</v>
      </c>
      <c r="D41" s="218"/>
      <c r="G41" s="48"/>
      <c r="H41" s="9"/>
      <c r="I41" s="5"/>
      <c r="J41" s="293">
        <f>MAX(U43:U50)</f>
        <v>0</v>
      </c>
      <c r="N41" s="30">
        <f>MAX(M43:M50)</f>
        <v>0</v>
      </c>
    </row>
    <row r="42" spans="1:15" ht="19.5" customHeight="1">
      <c r="A42" s="294" t="s">
        <v>26</v>
      </c>
      <c r="B42" s="295" t="s">
        <v>25</v>
      </c>
      <c r="C42" s="295" t="s">
        <v>24</v>
      </c>
      <c r="D42" s="296" t="s">
        <v>75</v>
      </c>
      <c r="E42" s="297" t="s">
        <v>10</v>
      </c>
      <c r="F42" s="295"/>
      <c r="G42" s="295" t="s">
        <v>43</v>
      </c>
      <c r="H42" s="295" t="s">
        <v>50</v>
      </c>
      <c r="I42" s="298" t="s">
        <v>44</v>
      </c>
      <c r="J42" s="295" t="s">
        <v>45</v>
      </c>
      <c r="K42" s="297" t="s">
        <v>11</v>
      </c>
      <c r="L42" s="295"/>
      <c r="M42" s="296" t="s">
        <v>46</v>
      </c>
      <c r="N42" s="64" t="s">
        <v>45</v>
      </c>
      <c r="O42" s="429" t="s">
        <v>159</v>
      </c>
    </row>
    <row r="43" spans="1:15" ht="19.5" customHeight="1">
      <c r="A43" s="339">
        <v>1</v>
      </c>
      <c r="B43" s="336"/>
      <c r="C43" s="333"/>
      <c r="D43" s="265"/>
      <c r="E43" s="329">
        <v>1</v>
      </c>
      <c r="F43" s="560" t="s">
        <v>16</v>
      </c>
      <c r="G43" s="326"/>
      <c r="H43" s="323"/>
      <c r="I43" s="301"/>
      <c r="J43" s="313"/>
      <c r="K43" s="300">
        <v>1</v>
      </c>
      <c r="L43" s="650">
        <v>1</v>
      </c>
      <c r="M43" s="316"/>
      <c r="N43" s="387">
        <f>IF(M43,1000/N41*M43,0)</f>
        <v>0</v>
      </c>
      <c r="O43" s="430"/>
    </row>
    <row r="44" spans="1:15" ht="19.5" customHeight="1">
      <c r="A44" s="340">
        <v>2</v>
      </c>
      <c r="B44" s="337"/>
      <c r="C44" s="334"/>
      <c r="D44" s="128"/>
      <c r="E44" s="330">
        <v>1</v>
      </c>
      <c r="F44" s="561" t="s">
        <v>17</v>
      </c>
      <c r="G44" s="327"/>
      <c r="H44" s="324"/>
      <c r="I44" s="299"/>
      <c r="J44" s="314"/>
      <c r="K44" s="302">
        <v>1</v>
      </c>
      <c r="L44" s="763">
        <v>2</v>
      </c>
      <c r="M44" s="317"/>
      <c r="N44" s="388">
        <f>IF(M44,1000/N41*M44,0)</f>
        <v>0</v>
      </c>
      <c r="O44" s="107"/>
    </row>
    <row r="45" spans="1:15" ht="19.5" customHeight="1">
      <c r="A45" s="340">
        <v>3</v>
      </c>
      <c r="B45" s="337"/>
      <c r="C45" s="334"/>
      <c r="D45" s="128"/>
      <c r="E45" s="330">
        <v>1</v>
      </c>
      <c r="F45" s="562" t="s">
        <v>18</v>
      </c>
      <c r="G45" s="327"/>
      <c r="H45" s="324"/>
      <c r="I45" s="299"/>
      <c r="J45" s="314"/>
      <c r="K45" s="302">
        <v>1</v>
      </c>
      <c r="L45" s="656">
        <v>3</v>
      </c>
      <c r="M45" s="317"/>
      <c r="N45" s="389">
        <f>IF(M45,1000/N41*M45,0)</f>
        <v>0</v>
      </c>
      <c r="O45" s="431"/>
    </row>
    <row r="46" spans="1:15" ht="19.5" customHeight="1">
      <c r="A46" s="340">
        <v>4</v>
      </c>
      <c r="B46" s="337"/>
      <c r="C46" s="334"/>
      <c r="D46" s="128"/>
      <c r="E46" s="330">
        <v>1</v>
      </c>
      <c r="F46" s="563" t="s">
        <v>19</v>
      </c>
      <c r="G46" s="327"/>
      <c r="H46" s="324"/>
      <c r="I46" s="299"/>
      <c r="J46" s="314"/>
      <c r="K46" s="302">
        <v>1</v>
      </c>
      <c r="L46" s="762">
        <v>4</v>
      </c>
      <c r="M46" s="317"/>
      <c r="N46" s="388">
        <f>IF(M46,1000/N41*M46,0)</f>
        <v>0</v>
      </c>
      <c r="O46" s="431"/>
    </row>
    <row r="47" spans="1:15" ht="19.5" customHeight="1">
      <c r="A47" s="340">
        <v>5</v>
      </c>
      <c r="B47" s="337"/>
      <c r="C47" s="334"/>
      <c r="D47" s="128"/>
      <c r="E47" s="330">
        <v>1</v>
      </c>
      <c r="F47" s="564" t="s">
        <v>42</v>
      </c>
      <c r="G47" s="327"/>
      <c r="H47" s="324"/>
      <c r="I47" s="299"/>
      <c r="J47" s="314"/>
      <c r="K47" s="302"/>
      <c r="L47" s="761"/>
      <c r="M47" s="317"/>
      <c r="N47" s="389">
        <f>IF(M47,1000/N41*M47,0)</f>
        <v>0</v>
      </c>
      <c r="O47" s="431"/>
    </row>
    <row r="48" spans="1:15" ht="19.5" customHeight="1">
      <c r="A48" s="340">
        <v>6</v>
      </c>
      <c r="B48" s="337"/>
      <c r="C48" s="334"/>
      <c r="D48" s="128"/>
      <c r="E48" s="330">
        <v>1</v>
      </c>
      <c r="F48" s="321" t="s">
        <v>105</v>
      </c>
      <c r="G48" s="327"/>
      <c r="H48" s="324"/>
      <c r="I48" s="299"/>
      <c r="J48" s="314"/>
      <c r="K48" s="302"/>
      <c r="L48" s="319"/>
      <c r="M48" s="317"/>
      <c r="N48" s="388">
        <f>IF(M48,1000/N41*M48,0)</f>
        <v>0</v>
      </c>
      <c r="O48" s="431"/>
    </row>
    <row r="49" spans="1:15" ht="19.5" customHeight="1">
      <c r="A49" s="340">
        <v>7</v>
      </c>
      <c r="B49" s="337"/>
      <c r="C49" s="334"/>
      <c r="D49" s="128"/>
      <c r="E49" s="330">
        <v>1</v>
      </c>
      <c r="F49" s="321" t="s">
        <v>106</v>
      </c>
      <c r="G49" s="327"/>
      <c r="H49" s="324"/>
      <c r="I49" s="299"/>
      <c r="J49" s="314"/>
      <c r="K49" s="302"/>
      <c r="L49" s="319"/>
      <c r="M49" s="317"/>
      <c r="N49" s="389">
        <f>IF(M49,1000/N41*M49,0)</f>
        <v>0</v>
      </c>
      <c r="O49" s="431"/>
    </row>
    <row r="50" spans="1:15" ht="19.5" customHeight="1" thickBot="1">
      <c r="A50" s="341">
        <v>8</v>
      </c>
      <c r="B50" s="338"/>
      <c r="C50" s="335"/>
      <c r="D50" s="332"/>
      <c r="E50" s="331">
        <v>1</v>
      </c>
      <c r="F50" s="322" t="s">
        <v>107</v>
      </c>
      <c r="G50" s="328"/>
      <c r="H50" s="325"/>
      <c r="I50" s="304"/>
      <c r="J50" s="315"/>
      <c r="K50" s="303"/>
      <c r="L50" s="320"/>
      <c r="M50" s="318"/>
      <c r="N50" s="390">
        <f>IF(M50,1000/N41*M50,0)</f>
        <v>0</v>
      </c>
      <c r="O50" s="276"/>
    </row>
    <row r="51" ht="19.5" customHeight="1"/>
    <row r="52" spans="2:14" ht="19.5" customHeight="1" thickBot="1">
      <c r="B52" s="10"/>
      <c r="C52" s="312" t="s">
        <v>164</v>
      </c>
      <c r="D52" s="218"/>
      <c r="G52" s="48"/>
      <c r="H52" s="9"/>
      <c r="I52" s="5"/>
      <c r="J52" s="293">
        <f>MAX(U54:U61)</f>
        <v>0</v>
      </c>
      <c r="N52" s="30">
        <f>MAX(M54:M61)</f>
        <v>0</v>
      </c>
    </row>
    <row r="53" spans="1:15" ht="19.5" customHeight="1">
      <c r="A53" s="294" t="s">
        <v>26</v>
      </c>
      <c r="B53" s="295" t="s">
        <v>25</v>
      </c>
      <c r="C53" s="295" t="s">
        <v>24</v>
      </c>
      <c r="D53" s="296" t="s">
        <v>75</v>
      </c>
      <c r="E53" s="297" t="s">
        <v>10</v>
      </c>
      <c r="F53" s="295"/>
      <c r="G53" s="295" t="s">
        <v>43</v>
      </c>
      <c r="H53" s="295" t="s">
        <v>50</v>
      </c>
      <c r="I53" s="298" t="s">
        <v>44</v>
      </c>
      <c r="J53" s="295" t="s">
        <v>45</v>
      </c>
      <c r="K53" s="297" t="s">
        <v>11</v>
      </c>
      <c r="L53" s="295"/>
      <c r="M53" s="296" t="s">
        <v>46</v>
      </c>
      <c r="N53" s="64" t="s">
        <v>45</v>
      </c>
      <c r="O53" s="429" t="s">
        <v>159</v>
      </c>
    </row>
    <row r="54" spans="1:15" ht="19.5" customHeight="1">
      <c r="A54" s="339">
        <v>1</v>
      </c>
      <c r="B54" s="336"/>
      <c r="C54" s="333"/>
      <c r="D54" s="265"/>
      <c r="E54" s="329">
        <v>1</v>
      </c>
      <c r="F54" s="560" t="s">
        <v>16</v>
      </c>
      <c r="G54" s="326"/>
      <c r="H54" s="323"/>
      <c r="I54" s="301"/>
      <c r="J54" s="313"/>
      <c r="K54" s="300">
        <v>1</v>
      </c>
      <c r="L54" s="650">
        <v>1</v>
      </c>
      <c r="M54" s="316"/>
      <c r="N54" s="82">
        <f>IF(M54,1000/N52*M54,0)</f>
        <v>0</v>
      </c>
      <c r="O54" s="430"/>
    </row>
    <row r="55" spans="1:15" ht="19.5" customHeight="1">
      <c r="A55" s="340">
        <v>2</v>
      </c>
      <c r="B55" s="337"/>
      <c r="C55" s="334"/>
      <c r="D55" s="128"/>
      <c r="E55" s="330">
        <v>1</v>
      </c>
      <c r="F55" s="561" t="s">
        <v>17</v>
      </c>
      <c r="G55" s="327"/>
      <c r="H55" s="324"/>
      <c r="I55" s="299"/>
      <c r="J55" s="314"/>
      <c r="K55" s="302">
        <v>1</v>
      </c>
      <c r="L55" s="763">
        <v>2</v>
      </c>
      <c r="M55" s="317"/>
      <c r="N55" s="83">
        <f>IF(M55,1000/N52*M55,0)</f>
        <v>0</v>
      </c>
      <c r="O55" s="107"/>
    </row>
    <row r="56" spans="1:15" ht="19.5" customHeight="1">
      <c r="A56" s="340">
        <v>3</v>
      </c>
      <c r="B56" s="337"/>
      <c r="C56" s="334"/>
      <c r="D56" s="128"/>
      <c r="E56" s="330">
        <v>1</v>
      </c>
      <c r="F56" s="562" t="s">
        <v>18</v>
      </c>
      <c r="G56" s="327"/>
      <c r="H56" s="324"/>
      <c r="I56" s="299"/>
      <c r="J56" s="314"/>
      <c r="K56" s="302">
        <v>1</v>
      </c>
      <c r="L56" s="656">
        <v>3</v>
      </c>
      <c r="M56" s="317"/>
      <c r="N56" s="84">
        <f>IF(M56,1000/N52*M56,0)</f>
        <v>0</v>
      </c>
      <c r="O56" s="431"/>
    </row>
    <row r="57" spans="1:15" ht="19.5" customHeight="1">
      <c r="A57" s="340">
        <v>4</v>
      </c>
      <c r="B57" s="337"/>
      <c r="C57" s="334"/>
      <c r="D57" s="128"/>
      <c r="E57" s="330">
        <v>1</v>
      </c>
      <c r="F57" s="563" t="s">
        <v>19</v>
      </c>
      <c r="G57" s="327"/>
      <c r="H57" s="324"/>
      <c r="I57" s="299"/>
      <c r="J57" s="314"/>
      <c r="K57" s="302">
        <v>1</v>
      </c>
      <c r="L57" s="762">
        <v>4</v>
      </c>
      <c r="M57" s="317"/>
      <c r="N57" s="83">
        <f>IF(M57,1000/N52*M57,0)</f>
        <v>0</v>
      </c>
      <c r="O57" s="431"/>
    </row>
    <row r="58" spans="1:15" ht="19.5" customHeight="1">
      <c r="A58" s="340">
        <v>5</v>
      </c>
      <c r="B58" s="337"/>
      <c r="C58" s="334"/>
      <c r="D58" s="128"/>
      <c r="E58" s="330">
        <v>1</v>
      </c>
      <c r="F58" s="564" t="s">
        <v>42</v>
      </c>
      <c r="G58" s="327"/>
      <c r="H58" s="324"/>
      <c r="I58" s="299"/>
      <c r="J58" s="314"/>
      <c r="K58" s="302"/>
      <c r="L58" s="761"/>
      <c r="M58" s="317"/>
      <c r="N58" s="84">
        <f>IF(M58,1000/N52*M58,0)</f>
        <v>0</v>
      </c>
      <c r="O58" s="431"/>
    </row>
    <row r="59" spans="1:15" ht="19.5" customHeight="1">
      <c r="A59" s="340">
        <v>6</v>
      </c>
      <c r="B59" s="337"/>
      <c r="C59" s="334"/>
      <c r="D59" s="128"/>
      <c r="E59" s="330">
        <v>1</v>
      </c>
      <c r="F59" s="321" t="s">
        <v>105</v>
      </c>
      <c r="G59" s="327"/>
      <c r="H59" s="324"/>
      <c r="I59" s="299"/>
      <c r="J59" s="314"/>
      <c r="K59" s="302"/>
      <c r="L59" s="319"/>
      <c r="M59" s="317"/>
      <c r="N59" s="83">
        <f>IF(M59,1000/N52*M59,0)</f>
        <v>0</v>
      </c>
      <c r="O59" s="431"/>
    </row>
    <row r="60" spans="1:15" ht="19.5" customHeight="1">
      <c r="A60" s="340">
        <v>7</v>
      </c>
      <c r="B60" s="337"/>
      <c r="C60" s="334"/>
      <c r="D60" s="128"/>
      <c r="E60" s="330">
        <v>1</v>
      </c>
      <c r="F60" s="321" t="s">
        <v>106</v>
      </c>
      <c r="G60" s="327"/>
      <c r="H60" s="324"/>
      <c r="I60" s="299"/>
      <c r="J60" s="314"/>
      <c r="K60" s="302"/>
      <c r="L60" s="319"/>
      <c r="M60" s="317"/>
      <c r="N60" s="84">
        <f>IF(M60,1000/N52*M60,0)</f>
        <v>0</v>
      </c>
      <c r="O60" s="431"/>
    </row>
    <row r="61" spans="1:15" ht="19.5" customHeight="1" thickBot="1">
      <c r="A61" s="341">
        <v>8</v>
      </c>
      <c r="B61" s="338"/>
      <c r="C61" s="335"/>
      <c r="D61" s="332"/>
      <c r="E61" s="331">
        <v>1</v>
      </c>
      <c r="F61" s="322" t="s">
        <v>107</v>
      </c>
      <c r="G61" s="328"/>
      <c r="H61" s="325"/>
      <c r="I61" s="304"/>
      <c r="J61" s="315"/>
      <c r="K61" s="303"/>
      <c r="L61" s="320"/>
      <c r="M61" s="318"/>
      <c r="N61" s="85">
        <f>IF(M61,1000/N52*M61,0)</f>
        <v>0</v>
      </c>
      <c r="O61" s="276"/>
    </row>
    <row r="62" ht="12.75">
      <c r="D62" s="218"/>
    </row>
    <row r="63" ht="12.75">
      <c r="D63" s="218"/>
    </row>
  </sheetData>
  <sheetProtection/>
  <protectedRanges>
    <protectedRange sqref="M43:M50 M54:M61" name="PlageDistance_1"/>
    <protectedRange sqref="G43:H50 G54:H61" name="PlageDur?e_1"/>
  </protectedRanges>
  <printOptions/>
  <pageMargins left="0.75" right="0.75" top="1" bottom="1" header="0.4921259845" footer="0.4921259845"/>
  <pageSetup horizontalDpi="300" verticalDpi="300" orientation="landscape" paperSize="9" scale="101" r:id="rId2"/>
  <rowBreaks count="1" manualBreakCount="1">
    <brk id="39" max="16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6"/>
  <dimension ref="A1:AX194"/>
  <sheetViews>
    <sheetView workbookViewId="0" topLeftCell="A39">
      <selection activeCell="I65" sqref="I65"/>
    </sheetView>
  </sheetViews>
  <sheetFormatPr defaultColWidth="11.421875" defaultRowHeight="12.75"/>
  <cols>
    <col min="2" max="5" width="3.00390625" style="1" bestFit="1" customWidth="1"/>
    <col min="6" max="6" width="3.421875" style="0" customWidth="1"/>
    <col min="8" max="12" width="3.00390625" style="1" customWidth="1"/>
    <col min="13" max="13" width="12.57421875" style="48" bestFit="1" customWidth="1"/>
    <col min="14" max="14" width="4.140625" style="48" bestFit="1" customWidth="1"/>
    <col min="15" max="18" width="3.57421875" style="48" bestFit="1" customWidth="1"/>
  </cols>
  <sheetData>
    <row r="1" spans="1:20" ht="12.75">
      <c r="A1" s="1" t="s">
        <v>81</v>
      </c>
      <c r="G1" s="1"/>
      <c r="M1" s="1" t="s">
        <v>40</v>
      </c>
      <c r="N1" s="7" t="s">
        <v>37</v>
      </c>
      <c r="O1" s="7" t="s">
        <v>38</v>
      </c>
      <c r="P1" s="7" t="s">
        <v>39</v>
      </c>
      <c r="Q1" s="7" t="s">
        <v>69</v>
      </c>
      <c r="R1" s="7" t="s">
        <v>70</v>
      </c>
      <c r="T1" s="7" t="s">
        <v>94</v>
      </c>
    </row>
    <row r="2" spans="1:41" ht="12.75">
      <c r="A2" s="1" t="s">
        <v>20</v>
      </c>
      <c r="F2" s="48"/>
      <c r="G2" s="1" t="s">
        <v>28</v>
      </c>
      <c r="N2" s="21">
        <v>1</v>
      </c>
      <c r="O2" s="21">
        <v>1</v>
      </c>
      <c r="P2" s="21">
        <v>1</v>
      </c>
      <c r="Q2" s="38">
        <v>1</v>
      </c>
      <c r="R2" s="38">
        <v>1</v>
      </c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</row>
    <row r="3" spans="1:50" ht="12.75">
      <c r="A3" t="s">
        <v>31</v>
      </c>
      <c r="B3" s="1">
        <v>1</v>
      </c>
      <c r="C3" s="1">
        <v>2</v>
      </c>
      <c r="D3" s="1">
        <v>3</v>
      </c>
      <c r="E3" s="1">
        <v>4</v>
      </c>
      <c r="F3" s="48"/>
      <c r="G3" t="s">
        <v>31</v>
      </c>
      <c r="H3" s="174">
        <v>1</v>
      </c>
      <c r="I3" s="174">
        <v>5</v>
      </c>
      <c r="J3" s="174">
        <v>2</v>
      </c>
      <c r="K3" s="175">
        <v>6</v>
      </c>
      <c r="L3" s="175"/>
      <c r="N3" s="21">
        <v>2</v>
      </c>
      <c r="O3" s="21">
        <v>3</v>
      </c>
      <c r="P3" s="22">
        <v>4</v>
      </c>
      <c r="Q3" s="35">
        <v>5</v>
      </c>
      <c r="R3" s="35">
        <v>6</v>
      </c>
      <c r="S3" s="157"/>
      <c r="T3" s="157" t="s">
        <v>95</v>
      </c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</row>
    <row r="4" spans="1:50" ht="12.75">
      <c r="A4" t="s">
        <v>32</v>
      </c>
      <c r="B4" s="1">
        <v>5</v>
      </c>
      <c r="C4" s="1">
        <v>6</v>
      </c>
      <c r="D4" s="1">
        <v>7</v>
      </c>
      <c r="E4" s="1">
        <v>8</v>
      </c>
      <c r="F4" s="48"/>
      <c r="G4" t="s">
        <v>32</v>
      </c>
      <c r="H4" s="174">
        <v>3</v>
      </c>
      <c r="I4" s="174">
        <v>4</v>
      </c>
      <c r="J4" s="174">
        <v>7</v>
      </c>
      <c r="K4" s="175">
        <v>8</v>
      </c>
      <c r="L4" s="175"/>
      <c r="N4" s="21">
        <v>3</v>
      </c>
      <c r="O4" s="22">
        <v>5</v>
      </c>
      <c r="P4" s="23">
        <v>7</v>
      </c>
      <c r="Q4" s="38">
        <v>2</v>
      </c>
      <c r="R4" s="38">
        <v>3</v>
      </c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</row>
    <row r="5" spans="1:50" ht="12.75">
      <c r="A5" s="1" t="s">
        <v>21</v>
      </c>
      <c r="F5" s="48"/>
      <c r="G5" s="1" t="s">
        <v>30</v>
      </c>
      <c r="H5" s="174"/>
      <c r="I5" s="174"/>
      <c r="J5" s="174"/>
      <c r="K5" s="174"/>
      <c r="L5" s="174"/>
      <c r="N5" s="22">
        <v>4</v>
      </c>
      <c r="O5" s="23">
        <v>7</v>
      </c>
      <c r="P5" s="21">
        <v>2</v>
      </c>
      <c r="Q5" s="35">
        <v>6</v>
      </c>
      <c r="R5" s="38">
        <v>2</v>
      </c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</row>
    <row r="6" spans="1:50" ht="12.75">
      <c r="A6" t="s">
        <v>31</v>
      </c>
      <c r="B6" s="1">
        <v>1</v>
      </c>
      <c r="C6" s="1">
        <v>3</v>
      </c>
      <c r="D6" s="1">
        <v>5</v>
      </c>
      <c r="E6" s="1">
        <v>7</v>
      </c>
      <c r="F6" s="48"/>
      <c r="G6" t="s">
        <v>31</v>
      </c>
      <c r="H6" s="174">
        <v>1</v>
      </c>
      <c r="I6" s="174">
        <v>6</v>
      </c>
      <c r="J6" s="174">
        <v>3</v>
      </c>
      <c r="K6" s="175">
        <v>2</v>
      </c>
      <c r="L6" s="175"/>
      <c r="N6" s="22">
        <v>5</v>
      </c>
      <c r="O6" s="21">
        <v>2</v>
      </c>
      <c r="P6" s="22">
        <v>5</v>
      </c>
      <c r="Q6" s="38">
        <v>3</v>
      </c>
      <c r="R6" s="35">
        <v>4</v>
      </c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</row>
    <row r="7" spans="1:50" ht="12.75">
      <c r="A7" t="s">
        <v>32</v>
      </c>
      <c r="B7" s="1">
        <v>2</v>
      </c>
      <c r="C7" s="1">
        <v>4</v>
      </c>
      <c r="D7" s="1">
        <v>6</v>
      </c>
      <c r="E7" s="1">
        <v>8</v>
      </c>
      <c r="F7" s="48"/>
      <c r="G7" t="s">
        <v>32</v>
      </c>
      <c r="H7" s="175">
        <v>4</v>
      </c>
      <c r="I7" s="175">
        <v>5</v>
      </c>
      <c r="J7" s="175">
        <v>7</v>
      </c>
      <c r="K7" s="175">
        <v>8</v>
      </c>
      <c r="L7" s="175"/>
      <c r="N7" s="22">
        <v>6</v>
      </c>
      <c r="O7" s="22">
        <v>4</v>
      </c>
      <c r="P7" s="23">
        <v>8</v>
      </c>
      <c r="Q7" s="35">
        <v>4</v>
      </c>
      <c r="R7" s="35">
        <v>5</v>
      </c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</row>
    <row r="8" spans="1:50" ht="12.75">
      <c r="A8" s="1" t="s">
        <v>27</v>
      </c>
      <c r="F8" s="48"/>
      <c r="G8" s="1"/>
      <c r="H8" s="174"/>
      <c r="I8" s="174"/>
      <c r="J8" s="174"/>
      <c r="K8" s="174"/>
      <c r="L8" s="174"/>
      <c r="N8" s="23">
        <v>7</v>
      </c>
      <c r="O8" s="22">
        <v>6</v>
      </c>
      <c r="P8" s="21">
        <v>3</v>
      </c>
      <c r="Q8" s="34">
        <v>7</v>
      </c>
      <c r="R8" s="34">
        <v>7</v>
      </c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</row>
    <row r="9" spans="1:50" ht="12.75">
      <c r="A9" t="s">
        <v>31</v>
      </c>
      <c r="B9" s="1">
        <v>1</v>
      </c>
      <c r="C9" s="1">
        <v>4</v>
      </c>
      <c r="D9" s="1">
        <v>7</v>
      </c>
      <c r="E9" s="1">
        <v>2</v>
      </c>
      <c r="F9" s="48"/>
      <c r="H9" s="174"/>
      <c r="I9" s="174"/>
      <c r="J9" s="174"/>
      <c r="K9" s="174"/>
      <c r="L9" s="174"/>
      <c r="N9" s="23">
        <v>8</v>
      </c>
      <c r="O9" s="23">
        <v>8</v>
      </c>
      <c r="P9" s="22">
        <v>6</v>
      </c>
      <c r="Q9" s="34">
        <v>8</v>
      </c>
      <c r="R9" s="34">
        <v>8</v>
      </c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</row>
    <row r="10" spans="1:50" ht="12.75">
      <c r="A10" t="s">
        <v>32</v>
      </c>
      <c r="B10" s="1">
        <v>5</v>
      </c>
      <c r="C10" s="1">
        <v>8</v>
      </c>
      <c r="D10" s="1">
        <v>3</v>
      </c>
      <c r="E10" s="1">
        <v>6</v>
      </c>
      <c r="F10" s="48"/>
      <c r="H10" s="174"/>
      <c r="I10" s="174"/>
      <c r="J10" s="174"/>
      <c r="K10" s="174"/>
      <c r="L10" s="174"/>
      <c r="N10" s="7"/>
      <c r="O10" s="7"/>
      <c r="P10" s="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</row>
    <row r="11" spans="8:50" ht="12.75">
      <c r="H11" s="174"/>
      <c r="I11" s="174"/>
      <c r="J11" s="174"/>
      <c r="K11" s="174"/>
      <c r="L11" s="174"/>
      <c r="N11" s="7"/>
      <c r="O11" s="7"/>
      <c r="P11" s="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</row>
    <row r="12" spans="1:50" ht="12.75">
      <c r="A12" s="1" t="s">
        <v>82</v>
      </c>
      <c r="G12" s="1"/>
      <c r="H12" s="174"/>
      <c r="I12" s="174"/>
      <c r="J12" s="174"/>
      <c r="K12" s="174"/>
      <c r="L12" s="174"/>
      <c r="M12" s="1" t="s">
        <v>40</v>
      </c>
      <c r="N12" s="7" t="s">
        <v>37</v>
      </c>
      <c r="O12" s="7" t="s">
        <v>38</v>
      </c>
      <c r="P12" s="7" t="s">
        <v>39</v>
      </c>
      <c r="Q12" s="7" t="s">
        <v>69</v>
      </c>
      <c r="R12" s="7" t="s">
        <v>70</v>
      </c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</row>
    <row r="13" spans="1:50" ht="12.75">
      <c r="A13" s="1" t="s">
        <v>20</v>
      </c>
      <c r="G13" s="1" t="s">
        <v>28</v>
      </c>
      <c r="H13" s="174"/>
      <c r="I13" s="174"/>
      <c r="J13" s="174"/>
      <c r="K13" s="174"/>
      <c r="L13" s="174"/>
      <c r="N13" s="23">
        <v>9</v>
      </c>
      <c r="O13" s="24">
        <v>12</v>
      </c>
      <c r="P13" s="24">
        <v>10</v>
      </c>
      <c r="Q13" s="34">
        <v>9</v>
      </c>
      <c r="R13" s="35">
        <v>6</v>
      </c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</row>
    <row r="14" spans="1:50" ht="12.75">
      <c r="A14" t="s">
        <v>31</v>
      </c>
      <c r="B14" s="1">
        <v>9</v>
      </c>
      <c r="C14" s="1">
        <v>1</v>
      </c>
      <c r="D14" s="1">
        <v>5</v>
      </c>
      <c r="E14" s="1">
        <v>11</v>
      </c>
      <c r="G14" t="s">
        <v>31</v>
      </c>
      <c r="H14" s="1">
        <v>9</v>
      </c>
      <c r="I14" s="1">
        <v>2</v>
      </c>
      <c r="J14" s="1">
        <v>11</v>
      </c>
      <c r="K14" s="1">
        <v>12</v>
      </c>
      <c r="L14" s="33"/>
      <c r="N14" s="21">
        <v>1</v>
      </c>
      <c r="O14" s="23">
        <v>9</v>
      </c>
      <c r="P14" s="22">
        <v>5</v>
      </c>
      <c r="Q14" s="38">
        <v>2</v>
      </c>
      <c r="R14" s="38">
        <v>3</v>
      </c>
      <c r="S14" s="157"/>
      <c r="T14" s="157" t="s">
        <v>145</v>
      </c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</row>
    <row r="15" spans="1:50" ht="12.75">
      <c r="A15" t="s">
        <v>32</v>
      </c>
      <c r="B15" s="1">
        <v>10</v>
      </c>
      <c r="C15" s="1">
        <v>12</v>
      </c>
      <c r="D15" s="1">
        <v>7</v>
      </c>
      <c r="E15" s="1">
        <v>8</v>
      </c>
      <c r="G15" t="s">
        <v>32</v>
      </c>
      <c r="H15" s="1">
        <v>3</v>
      </c>
      <c r="I15" s="1">
        <v>4</v>
      </c>
      <c r="J15" s="1">
        <v>10</v>
      </c>
      <c r="K15" s="1">
        <v>8</v>
      </c>
      <c r="L15" s="34"/>
      <c r="N15" s="22">
        <v>5</v>
      </c>
      <c r="O15" s="21">
        <v>2</v>
      </c>
      <c r="P15" s="21">
        <v>2</v>
      </c>
      <c r="Q15" s="33">
        <v>11</v>
      </c>
      <c r="R15" s="38">
        <v>2</v>
      </c>
      <c r="S15" s="157"/>
      <c r="T15" s="157" t="s">
        <v>146</v>
      </c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</row>
    <row r="16" spans="1:50" ht="12.75">
      <c r="A16" t="s">
        <v>33</v>
      </c>
      <c r="B16" s="1">
        <v>6</v>
      </c>
      <c r="C16" s="1">
        <v>4</v>
      </c>
      <c r="D16" s="1">
        <v>3</v>
      </c>
      <c r="E16" s="1">
        <v>2</v>
      </c>
      <c r="G16" t="s">
        <v>33</v>
      </c>
      <c r="H16" s="1">
        <v>6</v>
      </c>
      <c r="I16" s="1">
        <v>7</v>
      </c>
      <c r="J16" s="1">
        <v>1</v>
      </c>
      <c r="K16" s="1">
        <v>5</v>
      </c>
      <c r="L16" s="35"/>
      <c r="N16" s="24">
        <v>11</v>
      </c>
      <c r="O16" s="24">
        <v>11</v>
      </c>
      <c r="P16" s="24">
        <v>12</v>
      </c>
      <c r="Q16" s="33">
        <v>12</v>
      </c>
      <c r="R16" s="33">
        <v>12</v>
      </c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</row>
    <row r="17" spans="1:50" ht="12.75">
      <c r="A17" s="1" t="s">
        <v>21</v>
      </c>
      <c r="G17" s="1" t="s">
        <v>30</v>
      </c>
      <c r="H17" s="174"/>
      <c r="I17" s="174"/>
      <c r="J17" s="174"/>
      <c r="K17" s="174"/>
      <c r="L17" s="174"/>
      <c r="N17" s="24">
        <v>10</v>
      </c>
      <c r="O17" s="21">
        <v>3</v>
      </c>
      <c r="P17" s="21">
        <v>1</v>
      </c>
      <c r="Q17" s="38">
        <v>3</v>
      </c>
      <c r="R17" s="34">
        <v>7</v>
      </c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</row>
    <row r="18" spans="1:50" ht="12.75">
      <c r="A18" t="s">
        <v>31</v>
      </c>
      <c r="B18" s="1">
        <v>12</v>
      </c>
      <c r="C18" s="1">
        <v>9</v>
      </c>
      <c r="D18" s="1">
        <v>2</v>
      </c>
      <c r="E18" s="1">
        <v>11</v>
      </c>
      <c r="G18" t="s">
        <v>31</v>
      </c>
      <c r="H18" s="1">
        <v>6</v>
      </c>
      <c r="I18" s="1">
        <v>3</v>
      </c>
      <c r="J18" s="1">
        <v>2</v>
      </c>
      <c r="K18" s="1">
        <v>12</v>
      </c>
      <c r="L18" s="33"/>
      <c r="N18" s="24">
        <v>12</v>
      </c>
      <c r="O18" s="24">
        <v>10</v>
      </c>
      <c r="P18" s="22">
        <v>4</v>
      </c>
      <c r="Q18" s="35">
        <v>4</v>
      </c>
      <c r="R18" s="33">
        <v>10</v>
      </c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</row>
    <row r="19" spans="1:50" ht="12.75">
      <c r="A19" t="s">
        <v>32</v>
      </c>
      <c r="B19" s="1">
        <v>3</v>
      </c>
      <c r="C19" s="1">
        <v>10</v>
      </c>
      <c r="D19" s="1">
        <v>1</v>
      </c>
      <c r="E19" s="1">
        <v>8</v>
      </c>
      <c r="G19" t="s">
        <v>32</v>
      </c>
      <c r="H19" s="1">
        <v>7</v>
      </c>
      <c r="I19" s="1">
        <v>10</v>
      </c>
      <c r="J19" s="1">
        <v>11</v>
      </c>
      <c r="K19" s="1">
        <v>9</v>
      </c>
      <c r="L19" s="34"/>
      <c r="N19" s="23">
        <v>7</v>
      </c>
      <c r="O19" s="21">
        <v>1</v>
      </c>
      <c r="P19" s="24">
        <v>11</v>
      </c>
      <c r="Q19" s="33">
        <v>10</v>
      </c>
      <c r="R19" s="33">
        <v>11</v>
      </c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</row>
    <row r="20" spans="1:50" ht="12.75">
      <c r="A20" t="s">
        <v>33</v>
      </c>
      <c r="B20" s="1">
        <v>6</v>
      </c>
      <c r="C20" s="1">
        <v>5</v>
      </c>
      <c r="D20" s="1">
        <v>7</v>
      </c>
      <c r="E20" s="1">
        <v>4</v>
      </c>
      <c r="G20" t="s">
        <v>33</v>
      </c>
      <c r="H20" s="1">
        <v>1</v>
      </c>
      <c r="I20" s="1">
        <v>8</v>
      </c>
      <c r="J20" s="1">
        <v>5</v>
      </c>
      <c r="K20" s="1">
        <v>4</v>
      </c>
      <c r="L20" s="35"/>
      <c r="N20" s="23">
        <v>8</v>
      </c>
      <c r="O20" s="23">
        <v>8</v>
      </c>
      <c r="P20" s="23">
        <v>9</v>
      </c>
      <c r="Q20" s="34">
        <v>8</v>
      </c>
      <c r="R20" s="34">
        <v>9</v>
      </c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</row>
    <row r="21" spans="1:50" ht="12.75">
      <c r="A21" s="1" t="s">
        <v>27</v>
      </c>
      <c r="G21" s="1"/>
      <c r="H21" s="174"/>
      <c r="I21" s="174"/>
      <c r="J21" s="174"/>
      <c r="K21" s="174"/>
      <c r="L21" s="174"/>
      <c r="N21" s="22">
        <v>6</v>
      </c>
      <c r="O21" s="22">
        <v>6</v>
      </c>
      <c r="P21" s="21">
        <v>3</v>
      </c>
      <c r="Q21" s="35">
        <v>6</v>
      </c>
      <c r="R21" s="38">
        <v>1</v>
      </c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</row>
    <row r="22" spans="1:41" ht="12.75">
      <c r="A22" t="s">
        <v>31</v>
      </c>
      <c r="B22" s="1">
        <v>10</v>
      </c>
      <c r="C22" s="1">
        <v>5</v>
      </c>
      <c r="D22" s="1">
        <v>2</v>
      </c>
      <c r="E22" s="1">
        <v>12</v>
      </c>
      <c r="N22" s="22">
        <v>4</v>
      </c>
      <c r="O22" s="22">
        <v>5</v>
      </c>
      <c r="P22" s="23">
        <v>7</v>
      </c>
      <c r="Q22" s="34">
        <v>7</v>
      </c>
      <c r="R22" s="34">
        <v>8</v>
      </c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</row>
    <row r="23" spans="1:41" ht="12.75">
      <c r="A23" t="s">
        <v>32</v>
      </c>
      <c r="B23" s="1">
        <v>1</v>
      </c>
      <c r="C23" s="1">
        <v>4</v>
      </c>
      <c r="D23" s="1">
        <v>11</v>
      </c>
      <c r="E23" s="1">
        <v>9</v>
      </c>
      <c r="N23" s="21">
        <v>3</v>
      </c>
      <c r="O23" s="23">
        <v>7</v>
      </c>
      <c r="P23" s="23">
        <v>8</v>
      </c>
      <c r="Q23" s="38">
        <v>1</v>
      </c>
      <c r="R23" s="35">
        <v>5</v>
      </c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</row>
    <row r="24" spans="1:41" ht="12.75">
      <c r="A24" t="s">
        <v>33</v>
      </c>
      <c r="B24" s="1">
        <v>3</v>
      </c>
      <c r="C24" s="1">
        <v>7</v>
      </c>
      <c r="D24" s="1">
        <v>8</v>
      </c>
      <c r="E24" s="1">
        <v>6</v>
      </c>
      <c r="N24" s="21">
        <v>2</v>
      </c>
      <c r="O24" s="22">
        <v>4</v>
      </c>
      <c r="P24" s="22">
        <v>6</v>
      </c>
      <c r="Q24" s="35">
        <v>5</v>
      </c>
      <c r="R24" s="35">
        <v>4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</row>
    <row r="25" spans="1:41" ht="12.75">
      <c r="A25" s="79"/>
      <c r="G25" s="79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</row>
    <row r="26" spans="1:41" ht="12.75">
      <c r="A26" s="1" t="s">
        <v>83</v>
      </c>
      <c r="G26" s="1"/>
      <c r="M26" s="1" t="s">
        <v>40</v>
      </c>
      <c r="N26" s="7" t="s">
        <v>37</v>
      </c>
      <c r="O26" s="7" t="s">
        <v>38</v>
      </c>
      <c r="P26" s="7" t="s">
        <v>39</v>
      </c>
      <c r="Q26" s="7" t="s">
        <v>69</v>
      </c>
      <c r="R26" s="7" t="s">
        <v>70</v>
      </c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</row>
    <row r="27" spans="1:41" ht="12.75">
      <c r="A27" s="1" t="s">
        <v>20</v>
      </c>
      <c r="G27" s="1" t="s">
        <v>28</v>
      </c>
      <c r="H27" s="39"/>
      <c r="I27" s="38"/>
      <c r="J27" s="40"/>
      <c r="M27" s="48">
        <v>1</v>
      </c>
      <c r="N27" s="20">
        <v>16</v>
      </c>
      <c r="O27" s="21">
        <v>1</v>
      </c>
      <c r="P27" s="25">
        <v>14</v>
      </c>
      <c r="Q27" s="33">
        <v>12</v>
      </c>
      <c r="R27" s="34">
        <v>7</v>
      </c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</row>
    <row r="28" spans="1:41" ht="12.75">
      <c r="A28" t="s">
        <v>31</v>
      </c>
      <c r="B28" s="39">
        <v>16</v>
      </c>
      <c r="C28" s="38">
        <v>3</v>
      </c>
      <c r="D28" s="35">
        <v>5</v>
      </c>
      <c r="E28" s="34">
        <v>9</v>
      </c>
      <c r="G28" t="s">
        <v>31</v>
      </c>
      <c r="H28" s="33">
        <v>12</v>
      </c>
      <c r="I28" s="39">
        <v>16</v>
      </c>
      <c r="J28" s="40">
        <v>14</v>
      </c>
      <c r="K28" s="38">
        <v>2</v>
      </c>
      <c r="L28" s="40"/>
      <c r="M28" s="48">
        <v>2</v>
      </c>
      <c r="N28" s="21">
        <v>3</v>
      </c>
      <c r="O28" s="20">
        <v>16</v>
      </c>
      <c r="P28" s="24">
        <v>11</v>
      </c>
      <c r="Q28" s="39">
        <v>16</v>
      </c>
      <c r="R28" s="39">
        <v>16</v>
      </c>
      <c r="S28" s="48"/>
      <c r="T28" s="48" t="s">
        <v>96</v>
      </c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</row>
    <row r="29" spans="1:20" ht="12.75">
      <c r="A29" t="s">
        <v>32</v>
      </c>
      <c r="B29" s="40">
        <v>14</v>
      </c>
      <c r="C29" s="34">
        <v>7</v>
      </c>
      <c r="D29" s="33">
        <v>12</v>
      </c>
      <c r="E29" s="35">
        <v>4</v>
      </c>
      <c r="G29" t="s">
        <v>32</v>
      </c>
      <c r="H29" s="38">
        <v>3</v>
      </c>
      <c r="I29" s="34">
        <v>8</v>
      </c>
      <c r="J29" s="40">
        <v>13</v>
      </c>
      <c r="K29" s="35">
        <v>4</v>
      </c>
      <c r="L29" s="35"/>
      <c r="M29" s="48">
        <v>3</v>
      </c>
      <c r="N29" s="22">
        <v>5</v>
      </c>
      <c r="O29" s="25">
        <v>14</v>
      </c>
      <c r="P29" s="22">
        <v>5</v>
      </c>
      <c r="Q29" s="40">
        <v>14</v>
      </c>
      <c r="R29" s="33">
        <v>11</v>
      </c>
      <c r="T29" t="s">
        <v>97</v>
      </c>
    </row>
    <row r="30" spans="1:18" ht="12.75">
      <c r="A30" t="s">
        <v>33</v>
      </c>
      <c r="B30" s="38">
        <v>1</v>
      </c>
      <c r="C30" s="40">
        <v>15</v>
      </c>
      <c r="D30" s="33">
        <v>11</v>
      </c>
      <c r="E30" s="35">
        <v>6</v>
      </c>
      <c r="G30" t="s">
        <v>33</v>
      </c>
      <c r="H30" s="35">
        <v>6</v>
      </c>
      <c r="I30" s="34">
        <v>7</v>
      </c>
      <c r="J30" s="33">
        <v>10</v>
      </c>
      <c r="K30" s="38">
        <v>1</v>
      </c>
      <c r="L30" s="40"/>
      <c r="M30" s="48">
        <v>4</v>
      </c>
      <c r="N30" s="23">
        <v>9</v>
      </c>
      <c r="O30" s="24">
        <v>10</v>
      </c>
      <c r="P30" s="23">
        <v>9</v>
      </c>
      <c r="Q30" s="38">
        <v>2</v>
      </c>
      <c r="R30" s="38">
        <v>3</v>
      </c>
    </row>
    <row r="31" spans="1:18" ht="12.75">
      <c r="A31" t="s">
        <v>34</v>
      </c>
      <c r="B31" s="40">
        <v>13</v>
      </c>
      <c r="C31" s="33">
        <v>10</v>
      </c>
      <c r="D31" s="38">
        <v>2</v>
      </c>
      <c r="E31" s="34">
        <v>8</v>
      </c>
      <c r="G31" t="s">
        <v>34</v>
      </c>
      <c r="H31" s="33">
        <v>11</v>
      </c>
      <c r="I31" s="35">
        <v>5</v>
      </c>
      <c r="J31" s="40">
        <v>15</v>
      </c>
      <c r="K31" s="34">
        <v>9</v>
      </c>
      <c r="L31" s="38"/>
      <c r="M31" s="48">
        <v>5</v>
      </c>
      <c r="N31" s="25">
        <v>14</v>
      </c>
      <c r="O31" s="25">
        <v>13</v>
      </c>
      <c r="P31" s="22">
        <v>6</v>
      </c>
      <c r="Q31" s="38">
        <v>3</v>
      </c>
      <c r="R31" s="33">
        <v>10</v>
      </c>
    </row>
    <row r="32" spans="1:18" ht="12.75">
      <c r="A32" s="1" t="s">
        <v>21</v>
      </c>
      <c r="G32" s="1" t="s">
        <v>30</v>
      </c>
      <c r="H32" s="34"/>
      <c r="I32" s="34"/>
      <c r="J32" s="34"/>
      <c r="M32" s="48">
        <v>6</v>
      </c>
      <c r="N32" s="23">
        <v>7</v>
      </c>
      <c r="O32" s="23">
        <v>9</v>
      </c>
      <c r="P32" s="23">
        <v>8</v>
      </c>
      <c r="Q32" s="34">
        <v>8</v>
      </c>
      <c r="R32" s="38">
        <v>2</v>
      </c>
    </row>
    <row r="33" spans="1:18" ht="12.75">
      <c r="A33" t="s">
        <v>31</v>
      </c>
      <c r="B33" s="38">
        <v>1</v>
      </c>
      <c r="C33" s="39">
        <v>16</v>
      </c>
      <c r="D33" s="40">
        <v>14</v>
      </c>
      <c r="E33" s="33">
        <v>10</v>
      </c>
      <c r="G33" t="s">
        <v>31</v>
      </c>
      <c r="H33" s="34">
        <v>7</v>
      </c>
      <c r="I33" s="39">
        <v>16</v>
      </c>
      <c r="J33" s="33">
        <v>11</v>
      </c>
      <c r="K33" s="38">
        <v>3</v>
      </c>
      <c r="L33" s="40"/>
      <c r="M33" s="48">
        <v>7</v>
      </c>
      <c r="N33" s="24">
        <v>12</v>
      </c>
      <c r="O33" s="24">
        <v>12</v>
      </c>
      <c r="P33" s="20">
        <v>16</v>
      </c>
      <c r="Q33" s="40">
        <v>13</v>
      </c>
      <c r="R33" s="35">
        <v>5</v>
      </c>
    </row>
    <row r="34" spans="1:18" ht="12.75">
      <c r="A34" t="s">
        <v>32</v>
      </c>
      <c r="B34" s="40">
        <v>13</v>
      </c>
      <c r="C34" s="34">
        <v>9</v>
      </c>
      <c r="D34" s="33">
        <v>12</v>
      </c>
      <c r="E34" s="35">
        <v>6</v>
      </c>
      <c r="G34" t="s">
        <v>32</v>
      </c>
      <c r="H34" s="33">
        <v>10</v>
      </c>
      <c r="I34" s="38">
        <v>2</v>
      </c>
      <c r="J34" s="35">
        <v>5</v>
      </c>
      <c r="K34" s="40">
        <v>15</v>
      </c>
      <c r="L34" s="34"/>
      <c r="M34" s="48">
        <v>8</v>
      </c>
      <c r="N34" s="22">
        <v>4</v>
      </c>
      <c r="O34" s="22">
        <v>6</v>
      </c>
      <c r="P34" s="21">
        <v>2</v>
      </c>
      <c r="Q34" s="35">
        <v>4</v>
      </c>
      <c r="R34" s="40">
        <v>15</v>
      </c>
    </row>
    <row r="35" spans="1:18" ht="12.75">
      <c r="A35" t="s">
        <v>33</v>
      </c>
      <c r="B35" s="38">
        <v>3</v>
      </c>
      <c r="C35" s="35">
        <v>4</v>
      </c>
      <c r="D35" s="34">
        <v>8</v>
      </c>
      <c r="E35" s="33">
        <v>11</v>
      </c>
      <c r="G35" t="s">
        <v>33</v>
      </c>
      <c r="H35" s="34">
        <v>9</v>
      </c>
      <c r="I35" s="40">
        <v>13</v>
      </c>
      <c r="J35" s="35">
        <v>6</v>
      </c>
      <c r="K35" s="33">
        <v>12</v>
      </c>
      <c r="L35" s="38"/>
      <c r="M35" s="48">
        <v>9</v>
      </c>
      <c r="N35" s="21">
        <v>1</v>
      </c>
      <c r="O35" s="21">
        <v>3</v>
      </c>
      <c r="P35" s="21">
        <v>3</v>
      </c>
      <c r="Q35" s="35">
        <v>6</v>
      </c>
      <c r="R35" s="34">
        <v>9</v>
      </c>
    </row>
    <row r="36" spans="1:18" ht="12.75">
      <c r="A36" t="s">
        <v>34</v>
      </c>
      <c r="B36" s="40">
        <v>15</v>
      </c>
      <c r="C36" s="35">
        <v>5</v>
      </c>
      <c r="D36" s="34">
        <v>7</v>
      </c>
      <c r="E36" s="38">
        <v>2</v>
      </c>
      <c r="G36" t="s">
        <v>34</v>
      </c>
      <c r="H36" s="38">
        <v>1</v>
      </c>
      <c r="I36" s="34">
        <v>8</v>
      </c>
      <c r="J36" s="40">
        <v>14</v>
      </c>
      <c r="K36" s="35">
        <v>4</v>
      </c>
      <c r="L36" s="35"/>
      <c r="M36" s="48">
        <v>10</v>
      </c>
      <c r="N36" s="25">
        <v>15</v>
      </c>
      <c r="O36" s="22">
        <v>4</v>
      </c>
      <c r="P36" s="23">
        <v>7</v>
      </c>
      <c r="Q36" s="34">
        <v>7</v>
      </c>
      <c r="R36" s="40">
        <v>13</v>
      </c>
    </row>
    <row r="37" spans="1:18" ht="12.75">
      <c r="A37" s="1" t="s">
        <v>27</v>
      </c>
      <c r="G37" s="1"/>
      <c r="H37" s="33"/>
      <c r="I37" s="34"/>
      <c r="J37" s="33"/>
      <c r="M37" s="48">
        <v>11</v>
      </c>
      <c r="N37" s="24">
        <v>11</v>
      </c>
      <c r="O37" s="23">
        <v>8</v>
      </c>
      <c r="P37" s="24">
        <v>10</v>
      </c>
      <c r="Q37" s="33">
        <v>10</v>
      </c>
      <c r="R37" s="35">
        <v>6</v>
      </c>
    </row>
    <row r="38" spans="1:18" ht="12.75">
      <c r="A38" t="s">
        <v>31</v>
      </c>
      <c r="B38" s="40">
        <v>14</v>
      </c>
      <c r="C38" s="33">
        <v>11</v>
      </c>
      <c r="D38" s="35">
        <v>5</v>
      </c>
      <c r="E38" s="34">
        <v>9</v>
      </c>
      <c r="H38" s="35"/>
      <c r="I38" s="33"/>
      <c r="J38" s="40"/>
      <c r="M38" s="48">
        <v>12</v>
      </c>
      <c r="N38" s="22">
        <v>6</v>
      </c>
      <c r="O38" s="24">
        <v>11</v>
      </c>
      <c r="P38" s="25">
        <v>13</v>
      </c>
      <c r="Q38" s="38">
        <v>1</v>
      </c>
      <c r="R38" s="33">
        <v>12</v>
      </c>
    </row>
    <row r="39" spans="1:18" ht="12.75">
      <c r="A39" t="s">
        <v>32</v>
      </c>
      <c r="B39" s="35">
        <v>6</v>
      </c>
      <c r="C39" s="34">
        <v>8</v>
      </c>
      <c r="D39" s="39">
        <v>16</v>
      </c>
      <c r="E39" s="38">
        <v>2</v>
      </c>
      <c r="H39" s="40"/>
      <c r="I39" s="40"/>
      <c r="J39" s="35"/>
      <c r="M39" s="48">
        <v>13</v>
      </c>
      <c r="N39" s="25">
        <v>13</v>
      </c>
      <c r="O39" s="25">
        <v>15</v>
      </c>
      <c r="P39" s="22">
        <v>4</v>
      </c>
      <c r="Q39" s="33">
        <v>11</v>
      </c>
      <c r="R39" s="38">
        <v>1</v>
      </c>
    </row>
    <row r="40" spans="1:18" ht="12.75">
      <c r="A40" t="s">
        <v>33</v>
      </c>
      <c r="B40" s="38">
        <v>3</v>
      </c>
      <c r="C40" s="34">
        <v>7</v>
      </c>
      <c r="D40" s="33">
        <v>10</v>
      </c>
      <c r="E40" s="40">
        <v>13</v>
      </c>
      <c r="H40" s="33"/>
      <c r="I40" s="35"/>
      <c r="J40" s="33"/>
      <c r="M40" s="48">
        <v>14</v>
      </c>
      <c r="N40" s="24">
        <v>10</v>
      </c>
      <c r="O40" s="22">
        <v>5</v>
      </c>
      <c r="P40" s="24">
        <v>12</v>
      </c>
      <c r="Q40" s="35">
        <v>5</v>
      </c>
      <c r="R40" s="34">
        <v>8</v>
      </c>
    </row>
    <row r="41" spans="1:18" ht="12.75">
      <c r="A41" t="s">
        <v>34</v>
      </c>
      <c r="B41" s="35">
        <v>4</v>
      </c>
      <c r="C41" s="33">
        <v>12</v>
      </c>
      <c r="D41" s="38">
        <v>1</v>
      </c>
      <c r="E41" s="40">
        <v>15</v>
      </c>
      <c r="H41" s="38"/>
      <c r="I41" s="34"/>
      <c r="J41" s="38"/>
      <c r="M41" s="48">
        <v>15</v>
      </c>
      <c r="N41" s="21">
        <v>2</v>
      </c>
      <c r="O41" s="23">
        <v>7</v>
      </c>
      <c r="P41" s="21">
        <v>1</v>
      </c>
      <c r="Q41" s="40">
        <v>15</v>
      </c>
      <c r="R41" s="40">
        <v>14</v>
      </c>
    </row>
    <row r="42" spans="2:18" ht="12.75">
      <c r="B42" s="40"/>
      <c r="C42" s="35"/>
      <c r="D42" s="39"/>
      <c r="E42" s="34"/>
      <c r="H42" s="34"/>
      <c r="I42" s="38"/>
      <c r="J42" s="40"/>
      <c r="M42" s="48">
        <v>16</v>
      </c>
      <c r="N42" s="23">
        <v>8</v>
      </c>
      <c r="O42" s="21">
        <v>2</v>
      </c>
      <c r="P42" s="25">
        <v>15</v>
      </c>
      <c r="Q42" s="34">
        <v>9</v>
      </c>
      <c r="R42" s="35">
        <v>4</v>
      </c>
    </row>
    <row r="43" spans="2:16" ht="12.75">
      <c r="B43" s="40"/>
      <c r="C43" s="33"/>
      <c r="D43" s="36"/>
      <c r="E43" s="39"/>
      <c r="F43" s="79"/>
      <c r="N43" s="7"/>
      <c r="O43" s="7"/>
      <c r="P43" s="7"/>
    </row>
    <row r="44" spans="1:18" s="1" customFormat="1" ht="12.75">
      <c r="A44" s="1" t="s">
        <v>84</v>
      </c>
      <c r="M44" s="1" t="s">
        <v>40</v>
      </c>
      <c r="N44" s="7" t="s">
        <v>37</v>
      </c>
      <c r="O44" s="7" t="s">
        <v>38</v>
      </c>
      <c r="P44" s="7" t="s">
        <v>39</v>
      </c>
      <c r="Q44" s="1" t="s">
        <v>69</v>
      </c>
      <c r="R44" s="1" t="s">
        <v>70</v>
      </c>
    </row>
    <row r="45" spans="1:18" ht="12.75">
      <c r="A45" s="1" t="s">
        <v>20</v>
      </c>
      <c r="G45" s="1" t="s">
        <v>28</v>
      </c>
      <c r="M45" s="48">
        <v>1</v>
      </c>
      <c r="N45" s="20">
        <v>16</v>
      </c>
      <c r="O45" s="26">
        <v>19</v>
      </c>
      <c r="P45" s="24">
        <v>12</v>
      </c>
      <c r="Q45" s="40">
        <v>15</v>
      </c>
      <c r="R45" s="37">
        <v>19</v>
      </c>
    </row>
    <row r="46" spans="1:18" ht="12.75">
      <c r="A46" t="s">
        <v>31</v>
      </c>
      <c r="B46" s="39">
        <v>16</v>
      </c>
      <c r="C46" s="38">
        <v>1</v>
      </c>
      <c r="D46" s="34">
        <v>9</v>
      </c>
      <c r="E46" s="37">
        <v>20</v>
      </c>
      <c r="G46" t="s">
        <v>31</v>
      </c>
      <c r="H46" s="40">
        <v>15</v>
      </c>
      <c r="I46" s="33">
        <v>11</v>
      </c>
      <c r="J46" s="35">
        <v>6</v>
      </c>
      <c r="K46" s="34">
        <v>7</v>
      </c>
      <c r="L46" s="34"/>
      <c r="M46" s="48">
        <v>2</v>
      </c>
      <c r="N46" s="21">
        <v>1</v>
      </c>
      <c r="O46" s="22">
        <v>6</v>
      </c>
      <c r="P46" s="23">
        <v>7</v>
      </c>
      <c r="Q46" s="24">
        <v>11</v>
      </c>
      <c r="R46" s="22">
        <v>6</v>
      </c>
    </row>
    <row r="47" spans="1:18" ht="12.75">
      <c r="A47" t="s">
        <v>32</v>
      </c>
      <c r="B47" s="40">
        <v>15</v>
      </c>
      <c r="C47" s="33">
        <v>11</v>
      </c>
      <c r="D47" s="35">
        <v>6</v>
      </c>
      <c r="E47" s="34">
        <v>7</v>
      </c>
      <c r="G47" t="s">
        <v>32</v>
      </c>
      <c r="H47" s="39">
        <v>16</v>
      </c>
      <c r="I47" s="38">
        <v>1</v>
      </c>
      <c r="J47" s="34">
        <v>9</v>
      </c>
      <c r="K47" s="37">
        <v>20</v>
      </c>
      <c r="L47" s="37"/>
      <c r="M47" s="48">
        <v>3</v>
      </c>
      <c r="N47" s="23">
        <v>9</v>
      </c>
      <c r="O47" s="20">
        <v>16</v>
      </c>
      <c r="P47" s="21">
        <v>3</v>
      </c>
      <c r="Q47" s="35">
        <v>6</v>
      </c>
      <c r="R47" s="39">
        <v>16</v>
      </c>
    </row>
    <row r="48" spans="1:18" ht="12.75">
      <c r="A48" t="s">
        <v>33</v>
      </c>
      <c r="B48" s="39">
        <v>18</v>
      </c>
      <c r="C48" s="38">
        <v>2</v>
      </c>
      <c r="D48" s="37">
        <v>19</v>
      </c>
      <c r="E48" s="34">
        <v>8</v>
      </c>
      <c r="G48" t="s">
        <v>33</v>
      </c>
      <c r="H48" s="39">
        <v>18</v>
      </c>
      <c r="I48" s="38">
        <v>2</v>
      </c>
      <c r="J48" s="37">
        <v>19</v>
      </c>
      <c r="K48" s="34">
        <v>8</v>
      </c>
      <c r="L48" s="34"/>
      <c r="M48" s="48">
        <v>4</v>
      </c>
      <c r="N48" s="26">
        <v>20</v>
      </c>
      <c r="O48" s="25">
        <v>13</v>
      </c>
      <c r="P48" s="26">
        <v>19</v>
      </c>
      <c r="Q48" s="34">
        <v>7</v>
      </c>
      <c r="R48" s="40">
        <v>13</v>
      </c>
    </row>
    <row r="49" spans="1:18" ht="12.75">
      <c r="A49" t="s">
        <v>34</v>
      </c>
      <c r="B49" s="33">
        <v>12</v>
      </c>
      <c r="C49" s="40">
        <v>13</v>
      </c>
      <c r="D49" s="35">
        <v>5</v>
      </c>
      <c r="E49" s="39">
        <v>17</v>
      </c>
      <c r="G49" t="s">
        <v>34</v>
      </c>
      <c r="H49" s="33">
        <v>12</v>
      </c>
      <c r="I49" s="40">
        <v>13</v>
      </c>
      <c r="J49" s="39">
        <v>17</v>
      </c>
      <c r="K49" s="35">
        <v>5</v>
      </c>
      <c r="L49" s="35"/>
      <c r="M49" s="48">
        <v>5</v>
      </c>
      <c r="N49" s="25">
        <v>15</v>
      </c>
      <c r="O49" s="24">
        <v>12</v>
      </c>
      <c r="P49" s="20">
        <v>18</v>
      </c>
      <c r="Q49" s="39">
        <v>16</v>
      </c>
      <c r="R49" s="34">
        <v>9</v>
      </c>
    </row>
    <row r="50" spans="1:18" ht="12.75">
      <c r="A50" t="s">
        <v>35</v>
      </c>
      <c r="B50" s="40">
        <v>14</v>
      </c>
      <c r="C50" s="38">
        <v>3</v>
      </c>
      <c r="D50" s="35">
        <v>4</v>
      </c>
      <c r="E50" s="33">
        <v>10</v>
      </c>
      <c r="G50" t="s">
        <v>35</v>
      </c>
      <c r="H50" s="40">
        <v>14</v>
      </c>
      <c r="I50" s="38">
        <v>3</v>
      </c>
      <c r="J50" s="35">
        <v>4</v>
      </c>
      <c r="K50" s="33">
        <v>10</v>
      </c>
      <c r="L50" s="33"/>
      <c r="M50" s="48">
        <v>6</v>
      </c>
      <c r="N50" s="24">
        <v>11</v>
      </c>
      <c r="O50" s="21">
        <v>2</v>
      </c>
      <c r="P50" s="22">
        <v>6</v>
      </c>
      <c r="Q50" s="38">
        <v>1</v>
      </c>
      <c r="R50" s="38">
        <v>2</v>
      </c>
    </row>
    <row r="51" spans="1:18" ht="12.75">
      <c r="A51" s="1" t="s">
        <v>21</v>
      </c>
      <c r="G51" s="1" t="s">
        <v>30</v>
      </c>
      <c r="M51" s="48">
        <v>7</v>
      </c>
      <c r="N51" s="22">
        <v>6</v>
      </c>
      <c r="O51" s="23">
        <v>9</v>
      </c>
      <c r="P51" s="24">
        <v>10</v>
      </c>
      <c r="Q51" s="34">
        <v>9</v>
      </c>
      <c r="R51" s="33">
        <v>12</v>
      </c>
    </row>
    <row r="52" spans="1:18" ht="12.75">
      <c r="A52" t="s">
        <v>31</v>
      </c>
      <c r="B52" s="37">
        <v>19</v>
      </c>
      <c r="C52" s="35">
        <v>6</v>
      </c>
      <c r="D52" s="39">
        <v>16</v>
      </c>
      <c r="E52" s="40">
        <v>13</v>
      </c>
      <c r="G52" t="s">
        <v>31</v>
      </c>
      <c r="H52" s="37">
        <v>19</v>
      </c>
      <c r="I52" s="35">
        <v>6</v>
      </c>
      <c r="J52" s="39">
        <v>16</v>
      </c>
      <c r="K52" s="40">
        <v>13</v>
      </c>
      <c r="L52" s="40"/>
      <c r="M52" s="48">
        <v>8</v>
      </c>
      <c r="N52" s="23">
        <v>7</v>
      </c>
      <c r="O52" s="25">
        <v>14</v>
      </c>
      <c r="P52" s="23">
        <v>9</v>
      </c>
      <c r="Q52" s="37">
        <v>20</v>
      </c>
      <c r="R52" s="40">
        <v>14</v>
      </c>
    </row>
    <row r="53" spans="1:18" ht="12.75">
      <c r="A53" t="s">
        <v>32</v>
      </c>
      <c r="B53" s="33">
        <v>12</v>
      </c>
      <c r="C53" s="38">
        <v>2</v>
      </c>
      <c r="D53" s="34">
        <v>9</v>
      </c>
      <c r="E53" s="40">
        <v>14</v>
      </c>
      <c r="G53" t="s">
        <v>32</v>
      </c>
      <c r="H53" s="34">
        <v>9</v>
      </c>
      <c r="I53" s="38">
        <v>2</v>
      </c>
      <c r="J53" s="33">
        <v>12</v>
      </c>
      <c r="K53" s="40">
        <v>14</v>
      </c>
      <c r="L53" s="40"/>
      <c r="M53" s="48">
        <v>9</v>
      </c>
      <c r="N53" s="20">
        <v>18</v>
      </c>
      <c r="O53" s="24">
        <v>11</v>
      </c>
      <c r="P53" s="25">
        <v>13</v>
      </c>
      <c r="Q53" s="39">
        <v>18</v>
      </c>
      <c r="R53" s="39">
        <v>17</v>
      </c>
    </row>
    <row r="54" spans="1:18" ht="12.75">
      <c r="A54" t="s">
        <v>33</v>
      </c>
      <c r="B54" s="33">
        <v>11</v>
      </c>
      <c r="C54" s="39">
        <v>17</v>
      </c>
      <c r="D54" s="38">
        <v>1</v>
      </c>
      <c r="E54" s="34">
        <v>8</v>
      </c>
      <c r="G54" t="s">
        <v>33</v>
      </c>
      <c r="H54" s="39">
        <v>17</v>
      </c>
      <c r="I54" s="38">
        <v>1</v>
      </c>
      <c r="J54" s="33">
        <v>11</v>
      </c>
      <c r="K54" s="34">
        <v>8</v>
      </c>
      <c r="L54" s="34"/>
      <c r="M54" s="48">
        <v>10</v>
      </c>
      <c r="N54" s="21">
        <v>2</v>
      </c>
      <c r="O54" s="20">
        <v>17</v>
      </c>
      <c r="P54" s="21">
        <v>2</v>
      </c>
      <c r="Q54" s="38">
        <v>2</v>
      </c>
      <c r="R54" s="38">
        <v>1</v>
      </c>
    </row>
    <row r="55" spans="1:18" ht="12.75">
      <c r="A55" t="s">
        <v>34</v>
      </c>
      <c r="B55" s="35">
        <v>5</v>
      </c>
      <c r="C55" s="37">
        <v>20</v>
      </c>
      <c r="D55" s="33">
        <v>10</v>
      </c>
      <c r="E55" s="34">
        <v>7</v>
      </c>
      <c r="G55" t="s">
        <v>34</v>
      </c>
      <c r="H55" s="35">
        <v>5</v>
      </c>
      <c r="I55" s="37">
        <v>20</v>
      </c>
      <c r="J55" s="33">
        <v>10</v>
      </c>
      <c r="K55" s="34">
        <v>7</v>
      </c>
      <c r="L55" s="34"/>
      <c r="M55" s="48">
        <v>11</v>
      </c>
      <c r="N55" s="26">
        <v>19</v>
      </c>
      <c r="O55" s="21">
        <v>1</v>
      </c>
      <c r="P55" s="24">
        <v>11</v>
      </c>
      <c r="Q55" s="37">
        <v>19</v>
      </c>
      <c r="R55" s="33">
        <v>11</v>
      </c>
    </row>
    <row r="56" spans="1:18" ht="12.75">
      <c r="A56" t="s">
        <v>35</v>
      </c>
      <c r="B56" s="38">
        <v>3</v>
      </c>
      <c r="C56" s="40">
        <v>15</v>
      </c>
      <c r="D56" s="39">
        <v>18</v>
      </c>
      <c r="E56" s="35">
        <v>4</v>
      </c>
      <c r="G56" t="s">
        <v>35</v>
      </c>
      <c r="H56" s="38">
        <v>3</v>
      </c>
      <c r="I56" s="40">
        <v>15</v>
      </c>
      <c r="J56" s="39">
        <v>18</v>
      </c>
      <c r="K56" s="35">
        <v>4</v>
      </c>
      <c r="L56" s="35"/>
      <c r="M56" s="48">
        <v>12</v>
      </c>
      <c r="N56" s="23">
        <v>8</v>
      </c>
      <c r="O56" s="23">
        <v>8</v>
      </c>
      <c r="P56" s="22">
        <v>4</v>
      </c>
      <c r="Q56" s="34">
        <v>8</v>
      </c>
      <c r="R56" s="34">
        <v>8</v>
      </c>
    </row>
    <row r="57" spans="1:18" ht="12.75">
      <c r="A57" s="1" t="s">
        <v>27</v>
      </c>
      <c r="G57" s="1"/>
      <c r="M57" s="48">
        <v>13</v>
      </c>
      <c r="N57" s="24">
        <v>12</v>
      </c>
      <c r="O57" s="22">
        <v>5</v>
      </c>
      <c r="P57" s="25">
        <v>15</v>
      </c>
      <c r="Q57" s="33">
        <v>12</v>
      </c>
      <c r="R57" s="35">
        <v>5</v>
      </c>
    </row>
    <row r="58" spans="1:18" ht="12.75">
      <c r="A58" t="s">
        <v>31</v>
      </c>
      <c r="B58" s="33">
        <v>12</v>
      </c>
      <c r="C58" s="34">
        <v>7</v>
      </c>
      <c r="D58" s="38">
        <v>3</v>
      </c>
      <c r="E58" s="37">
        <v>19</v>
      </c>
      <c r="M58" s="48">
        <v>14</v>
      </c>
      <c r="N58" s="25">
        <v>13</v>
      </c>
      <c r="O58" s="26">
        <v>20</v>
      </c>
      <c r="P58" s="23">
        <v>8</v>
      </c>
      <c r="Q58" s="40">
        <v>13</v>
      </c>
      <c r="R58" s="37">
        <v>20</v>
      </c>
    </row>
    <row r="59" spans="1:18" ht="12.75">
      <c r="A59" t="s">
        <v>32</v>
      </c>
      <c r="B59" s="39">
        <v>18</v>
      </c>
      <c r="C59" s="35">
        <v>6</v>
      </c>
      <c r="D59" s="33">
        <v>10</v>
      </c>
      <c r="E59" s="34">
        <v>9</v>
      </c>
      <c r="M59" s="48">
        <v>15</v>
      </c>
      <c r="N59" s="22">
        <v>5</v>
      </c>
      <c r="O59" s="24">
        <v>10</v>
      </c>
      <c r="P59" s="20">
        <v>16</v>
      </c>
      <c r="Q59" s="39">
        <v>17</v>
      </c>
      <c r="R59" s="33">
        <v>10</v>
      </c>
    </row>
    <row r="60" spans="1:18" ht="12.75">
      <c r="A60" t="s">
        <v>33</v>
      </c>
      <c r="B60" s="40">
        <v>13</v>
      </c>
      <c r="C60" s="38">
        <v>2</v>
      </c>
      <c r="D60" s="33">
        <v>11</v>
      </c>
      <c r="E60" s="35">
        <v>4</v>
      </c>
      <c r="M60" s="48">
        <v>16</v>
      </c>
      <c r="N60" s="20">
        <v>17</v>
      </c>
      <c r="O60" s="23">
        <v>7</v>
      </c>
      <c r="P60" s="22">
        <v>5</v>
      </c>
      <c r="Q60" s="35">
        <v>5</v>
      </c>
      <c r="R60" s="34">
        <v>7</v>
      </c>
    </row>
    <row r="61" spans="1:18" ht="12.75">
      <c r="A61" t="s">
        <v>34</v>
      </c>
      <c r="B61" s="40">
        <v>15</v>
      </c>
      <c r="C61" s="34">
        <v>8</v>
      </c>
      <c r="D61" s="39">
        <v>16</v>
      </c>
      <c r="E61" s="35">
        <v>5</v>
      </c>
      <c r="M61" s="48">
        <v>17</v>
      </c>
      <c r="N61" s="25">
        <v>14</v>
      </c>
      <c r="O61" s="21">
        <v>3</v>
      </c>
      <c r="P61" s="20">
        <v>17</v>
      </c>
      <c r="Q61" s="40">
        <v>14</v>
      </c>
      <c r="R61" s="38">
        <v>3</v>
      </c>
    </row>
    <row r="62" spans="1:18" ht="12.75">
      <c r="A62" t="s">
        <v>35</v>
      </c>
      <c r="B62" s="39">
        <v>17</v>
      </c>
      <c r="C62" s="40">
        <v>14</v>
      </c>
      <c r="D62" s="37">
        <v>20</v>
      </c>
      <c r="E62" s="38">
        <v>1</v>
      </c>
      <c r="M62" s="48">
        <v>18</v>
      </c>
      <c r="N62" s="21">
        <v>3</v>
      </c>
      <c r="O62" s="25">
        <v>15</v>
      </c>
      <c r="P62" s="25">
        <v>14</v>
      </c>
      <c r="Q62" s="38">
        <v>3</v>
      </c>
      <c r="R62" s="40">
        <v>15</v>
      </c>
    </row>
    <row r="63" spans="2:18" ht="12.75">
      <c r="B63" s="34"/>
      <c r="C63" s="36"/>
      <c r="D63" s="35"/>
      <c r="E63" s="33"/>
      <c r="M63" s="48">
        <v>19</v>
      </c>
      <c r="N63" s="22">
        <v>4</v>
      </c>
      <c r="O63" s="20">
        <v>18</v>
      </c>
      <c r="P63" s="26">
        <v>20</v>
      </c>
      <c r="Q63" s="35">
        <v>4</v>
      </c>
      <c r="R63" s="39">
        <v>18</v>
      </c>
    </row>
    <row r="64" spans="13:18" ht="12.75">
      <c r="M64" s="48">
        <v>20</v>
      </c>
      <c r="N64" s="24">
        <v>10</v>
      </c>
      <c r="O64" s="22">
        <v>4</v>
      </c>
      <c r="P64" s="21">
        <v>1</v>
      </c>
      <c r="Q64" s="33">
        <v>10</v>
      </c>
      <c r="R64" s="35">
        <v>4</v>
      </c>
    </row>
    <row r="65" spans="2:16" ht="12.75">
      <c r="B65" s="34"/>
      <c r="C65" s="36"/>
      <c r="D65" s="35"/>
      <c r="E65" s="33"/>
      <c r="N65" s="7"/>
      <c r="O65" s="7"/>
      <c r="P65" s="7"/>
    </row>
    <row r="66" spans="1:16" ht="12.75">
      <c r="A66" s="79"/>
      <c r="B66" s="144"/>
      <c r="C66" s="144"/>
      <c r="D66" s="144"/>
      <c r="E66" s="144"/>
      <c r="F66" s="145"/>
      <c r="G66" s="79"/>
      <c r="N66" s="7"/>
      <c r="O66" s="7"/>
      <c r="P66" s="7"/>
    </row>
    <row r="67" spans="1:18" ht="12.75">
      <c r="A67" s="1" t="s">
        <v>68</v>
      </c>
      <c r="C67"/>
      <c r="D67"/>
      <c r="E67"/>
      <c r="G67" s="1"/>
      <c r="M67" s="1" t="s">
        <v>40</v>
      </c>
      <c r="N67" s="7" t="s">
        <v>37</v>
      </c>
      <c r="O67" s="7" t="s">
        <v>38</v>
      </c>
      <c r="P67" s="7" t="s">
        <v>39</v>
      </c>
      <c r="Q67" s="7" t="s">
        <v>69</v>
      </c>
      <c r="R67" s="7" t="s">
        <v>70</v>
      </c>
    </row>
    <row r="68" spans="1:18" ht="12.75">
      <c r="A68" s="1" t="s">
        <v>20</v>
      </c>
      <c r="G68" s="1" t="s">
        <v>28</v>
      </c>
      <c r="M68" s="48">
        <v>1</v>
      </c>
      <c r="N68" s="23">
        <v>8</v>
      </c>
      <c r="O68" s="21">
        <v>2</v>
      </c>
      <c r="P68" s="32">
        <v>22</v>
      </c>
      <c r="Q68" s="33">
        <v>10</v>
      </c>
      <c r="R68" s="34">
        <v>7</v>
      </c>
    </row>
    <row r="69" spans="1:18" ht="12.75">
      <c r="A69" t="s">
        <v>31</v>
      </c>
      <c r="B69" s="13">
        <v>8</v>
      </c>
      <c r="C69" s="17">
        <v>22</v>
      </c>
      <c r="D69" s="14">
        <v>15</v>
      </c>
      <c r="E69" s="11">
        <v>6</v>
      </c>
      <c r="G69" t="s">
        <v>31</v>
      </c>
      <c r="H69" s="12">
        <v>10</v>
      </c>
      <c r="I69" s="13">
        <v>8</v>
      </c>
      <c r="J69" s="14">
        <v>14</v>
      </c>
      <c r="K69" s="10">
        <v>1</v>
      </c>
      <c r="M69" s="48">
        <v>2</v>
      </c>
      <c r="N69" s="32">
        <v>22</v>
      </c>
      <c r="O69" s="25">
        <v>14</v>
      </c>
      <c r="P69" s="20">
        <v>17</v>
      </c>
      <c r="Q69" s="34">
        <v>8</v>
      </c>
      <c r="R69" s="36">
        <v>22</v>
      </c>
    </row>
    <row r="70" spans="1:18" ht="12.75">
      <c r="A70" t="s">
        <v>32</v>
      </c>
      <c r="B70" s="15">
        <v>16</v>
      </c>
      <c r="C70" s="10">
        <v>3</v>
      </c>
      <c r="D70" s="16">
        <v>21</v>
      </c>
      <c r="E70" s="17">
        <v>24</v>
      </c>
      <c r="G70" t="s">
        <v>32</v>
      </c>
      <c r="H70" s="16">
        <v>19</v>
      </c>
      <c r="I70" s="17">
        <v>22</v>
      </c>
      <c r="J70" s="11">
        <v>4</v>
      </c>
      <c r="K70" s="10">
        <v>2</v>
      </c>
      <c r="M70" s="48">
        <v>3</v>
      </c>
      <c r="N70" s="25">
        <v>15</v>
      </c>
      <c r="O70" s="22">
        <v>6</v>
      </c>
      <c r="P70" s="25">
        <v>14</v>
      </c>
      <c r="Q70" s="40">
        <v>14</v>
      </c>
      <c r="R70" s="37">
        <v>21</v>
      </c>
    </row>
    <row r="71" spans="1:18" ht="12.75">
      <c r="A71" t="s">
        <v>33</v>
      </c>
      <c r="B71" s="11">
        <v>5</v>
      </c>
      <c r="C71" s="14">
        <v>13</v>
      </c>
      <c r="D71" s="12">
        <v>12</v>
      </c>
      <c r="E71" s="15">
        <v>18</v>
      </c>
      <c r="G71" t="s">
        <v>33</v>
      </c>
      <c r="H71" s="16">
        <v>20</v>
      </c>
      <c r="I71" s="17">
        <v>23</v>
      </c>
      <c r="J71" s="15">
        <v>16</v>
      </c>
      <c r="K71" s="11">
        <v>6</v>
      </c>
      <c r="M71" s="48">
        <v>4</v>
      </c>
      <c r="N71" s="22">
        <v>6</v>
      </c>
      <c r="O71" s="24">
        <v>11</v>
      </c>
      <c r="P71" s="26">
        <v>21</v>
      </c>
      <c r="Q71" s="38">
        <v>1</v>
      </c>
      <c r="R71" s="38">
        <v>2</v>
      </c>
    </row>
    <row r="72" spans="1:18" ht="12.75">
      <c r="A72" t="s">
        <v>34</v>
      </c>
      <c r="B72" s="16">
        <v>19</v>
      </c>
      <c r="C72" s="12">
        <v>11</v>
      </c>
      <c r="D72" s="15">
        <v>17</v>
      </c>
      <c r="E72" s="10">
        <v>1</v>
      </c>
      <c r="G72" t="s">
        <v>34</v>
      </c>
      <c r="H72" s="14">
        <v>15</v>
      </c>
      <c r="I72" s="15">
        <v>17</v>
      </c>
      <c r="J72" s="10">
        <v>3</v>
      </c>
      <c r="K72" s="13">
        <v>9</v>
      </c>
      <c r="M72" s="48">
        <v>5</v>
      </c>
      <c r="N72" s="20">
        <v>16</v>
      </c>
      <c r="O72" s="23">
        <v>8</v>
      </c>
      <c r="P72" s="23">
        <v>8</v>
      </c>
      <c r="Q72" s="37">
        <v>19</v>
      </c>
      <c r="R72" s="35">
        <v>6</v>
      </c>
    </row>
    <row r="73" spans="1:18" ht="12.75">
      <c r="A73" t="s">
        <v>35</v>
      </c>
      <c r="B73" s="14">
        <v>14</v>
      </c>
      <c r="C73" s="13">
        <v>9</v>
      </c>
      <c r="D73" s="17">
        <v>23</v>
      </c>
      <c r="E73" s="11">
        <v>4</v>
      </c>
      <c r="G73" t="s">
        <v>35</v>
      </c>
      <c r="H73" s="12">
        <v>11</v>
      </c>
      <c r="I73" s="16">
        <v>21</v>
      </c>
      <c r="J73" s="13">
        <v>7</v>
      </c>
      <c r="K73" s="14">
        <v>13</v>
      </c>
      <c r="M73" s="48">
        <v>6</v>
      </c>
      <c r="N73" s="21">
        <v>3</v>
      </c>
      <c r="O73" s="20">
        <v>18</v>
      </c>
      <c r="P73" s="21">
        <v>2</v>
      </c>
      <c r="Q73" s="36">
        <v>22</v>
      </c>
      <c r="R73" s="33">
        <v>11</v>
      </c>
    </row>
    <row r="74" spans="1:18" ht="12.75">
      <c r="A74" t="s">
        <v>36</v>
      </c>
      <c r="B74" s="16">
        <v>20</v>
      </c>
      <c r="C74" s="12">
        <v>10</v>
      </c>
      <c r="D74" s="10">
        <v>2</v>
      </c>
      <c r="E74" s="13">
        <v>7</v>
      </c>
      <c r="G74" t="s">
        <v>36</v>
      </c>
      <c r="H74" s="12">
        <v>12</v>
      </c>
      <c r="I74" s="17">
        <v>24</v>
      </c>
      <c r="J74" s="15">
        <v>18</v>
      </c>
      <c r="K74" s="11">
        <v>5</v>
      </c>
      <c r="M74" s="48">
        <v>7</v>
      </c>
      <c r="N74" s="26">
        <v>21</v>
      </c>
      <c r="O74" s="22">
        <v>4</v>
      </c>
      <c r="P74" s="25">
        <v>13</v>
      </c>
      <c r="Q74" s="35">
        <v>4</v>
      </c>
      <c r="R74" s="38">
        <v>1</v>
      </c>
    </row>
    <row r="75" spans="1:18" ht="12.75">
      <c r="A75" s="1" t="s">
        <v>21</v>
      </c>
      <c r="G75" s="1" t="s">
        <v>30</v>
      </c>
      <c r="M75" s="48">
        <v>8</v>
      </c>
      <c r="N75" s="32">
        <v>24</v>
      </c>
      <c r="O75" s="26">
        <v>21</v>
      </c>
      <c r="P75" s="20">
        <v>16</v>
      </c>
      <c r="Q75" s="38">
        <v>2</v>
      </c>
      <c r="R75" s="37">
        <v>19</v>
      </c>
    </row>
    <row r="76" spans="1:18" ht="12.75">
      <c r="A76" t="s">
        <v>31</v>
      </c>
      <c r="B76" s="10">
        <v>2</v>
      </c>
      <c r="C76" s="14">
        <v>14</v>
      </c>
      <c r="D76" s="11">
        <v>6</v>
      </c>
      <c r="E76" s="12">
        <v>11</v>
      </c>
      <c r="G76" t="s">
        <v>31</v>
      </c>
      <c r="H76" s="13">
        <v>7</v>
      </c>
      <c r="I76" s="17">
        <v>22</v>
      </c>
      <c r="J76" s="16">
        <v>21</v>
      </c>
      <c r="K76" s="10">
        <v>2</v>
      </c>
      <c r="M76" s="48">
        <v>9</v>
      </c>
      <c r="N76" s="22">
        <v>5</v>
      </c>
      <c r="O76" s="32">
        <v>22</v>
      </c>
      <c r="P76" s="22">
        <v>6</v>
      </c>
      <c r="Q76" s="37">
        <v>20</v>
      </c>
      <c r="R76" s="33">
        <v>10</v>
      </c>
    </row>
    <row r="77" spans="1:18" ht="12.75">
      <c r="A77" t="s">
        <v>32</v>
      </c>
      <c r="B77" s="13">
        <v>8</v>
      </c>
      <c r="C77" s="15">
        <v>18</v>
      </c>
      <c r="D77" s="11">
        <v>4</v>
      </c>
      <c r="E77" s="16">
        <v>21</v>
      </c>
      <c r="G77" t="s">
        <v>32</v>
      </c>
      <c r="H77" s="11">
        <v>6</v>
      </c>
      <c r="I77" s="12">
        <v>11</v>
      </c>
      <c r="J77" s="10">
        <v>1</v>
      </c>
      <c r="K77" s="16">
        <v>19</v>
      </c>
      <c r="M77" s="48">
        <v>10</v>
      </c>
      <c r="N77" s="25">
        <v>13</v>
      </c>
      <c r="O77" s="23">
        <v>9</v>
      </c>
      <c r="P77" s="23">
        <v>9</v>
      </c>
      <c r="Q77" s="36">
        <v>23</v>
      </c>
      <c r="R77" s="39">
        <v>17</v>
      </c>
    </row>
    <row r="78" spans="1:18" ht="12.75">
      <c r="A78" t="s">
        <v>33</v>
      </c>
      <c r="B78" s="17">
        <v>22</v>
      </c>
      <c r="C78" s="13">
        <v>9</v>
      </c>
      <c r="D78" s="15">
        <v>16</v>
      </c>
      <c r="E78" s="12">
        <v>10</v>
      </c>
      <c r="G78" t="s">
        <v>33</v>
      </c>
      <c r="H78" s="12">
        <v>10</v>
      </c>
      <c r="I78" s="15">
        <v>17</v>
      </c>
      <c r="J78" s="14">
        <v>15</v>
      </c>
      <c r="K78" s="13">
        <v>8</v>
      </c>
      <c r="M78" s="48">
        <v>11</v>
      </c>
      <c r="N78" s="24">
        <v>12</v>
      </c>
      <c r="O78" s="20">
        <v>16</v>
      </c>
      <c r="P78" s="24">
        <v>12</v>
      </c>
      <c r="Q78" s="39">
        <v>16</v>
      </c>
      <c r="R78" s="40">
        <v>15</v>
      </c>
    </row>
    <row r="79" spans="1:18" ht="12.75">
      <c r="A79" t="s">
        <v>34</v>
      </c>
      <c r="B79" s="14">
        <v>13</v>
      </c>
      <c r="C79" s="10">
        <v>3</v>
      </c>
      <c r="D79" s="16">
        <v>19</v>
      </c>
      <c r="E79" s="17">
        <v>23</v>
      </c>
      <c r="G79" t="s">
        <v>34</v>
      </c>
      <c r="H79" s="16">
        <v>20</v>
      </c>
      <c r="I79" s="14">
        <v>13</v>
      </c>
      <c r="J79" s="11">
        <v>5</v>
      </c>
      <c r="K79" s="17">
        <v>24</v>
      </c>
      <c r="M79" s="48">
        <v>12</v>
      </c>
      <c r="N79" s="20">
        <v>18</v>
      </c>
      <c r="O79" s="24">
        <v>10</v>
      </c>
      <c r="P79" s="32">
        <v>24</v>
      </c>
      <c r="Q79" s="35">
        <v>6</v>
      </c>
      <c r="R79" s="34">
        <v>8</v>
      </c>
    </row>
    <row r="80" spans="1:18" ht="12.75">
      <c r="A80" t="s">
        <v>35</v>
      </c>
      <c r="B80" s="13">
        <v>7</v>
      </c>
      <c r="C80" s="11">
        <v>5</v>
      </c>
      <c r="D80" s="15">
        <v>17</v>
      </c>
      <c r="E80" s="17">
        <v>24</v>
      </c>
      <c r="G80" t="s">
        <v>35</v>
      </c>
      <c r="H80" s="13">
        <v>9</v>
      </c>
      <c r="I80" s="15">
        <v>18</v>
      </c>
      <c r="J80" s="17">
        <v>23</v>
      </c>
      <c r="K80" s="10">
        <v>3</v>
      </c>
      <c r="M80" s="48">
        <v>13</v>
      </c>
      <c r="N80" s="26">
        <v>19</v>
      </c>
      <c r="O80" s="25">
        <v>13</v>
      </c>
      <c r="P80" s="23">
        <v>7</v>
      </c>
      <c r="Q80" s="40">
        <v>15</v>
      </c>
      <c r="R80" s="37">
        <v>20</v>
      </c>
    </row>
    <row r="81" spans="1:18" ht="12.75">
      <c r="A81" t="s">
        <v>36</v>
      </c>
      <c r="B81" s="12">
        <v>12</v>
      </c>
      <c r="C81" s="16">
        <v>20</v>
      </c>
      <c r="D81" s="14">
        <v>15</v>
      </c>
      <c r="E81" s="10">
        <v>1</v>
      </c>
      <c r="G81" t="s">
        <v>36</v>
      </c>
      <c r="H81" s="15">
        <v>16</v>
      </c>
      <c r="I81" s="11">
        <v>4</v>
      </c>
      <c r="J81" s="14">
        <v>14</v>
      </c>
      <c r="K81" s="12">
        <v>12</v>
      </c>
      <c r="M81" s="48">
        <v>14</v>
      </c>
      <c r="N81" s="24">
        <v>11</v>
      </c>
      <c r="O81" s="21">
        <v>3</v>
      </c>
      <c r="P81" s="32">
        <v>23</v>
      </c>
      <c r="Q81" s="39">
        <v>17</v>
      </c>
      <c r="R81" s="40">
        <v>13</v>
      </c>
    </row>
    <row r="82" spans="1:18" ht="12.75">
      <c r="A82" s="1" t="s">
        <v>27</v>
      </c>
      <c r="G82" s="1"/>
      <c r="M82" s="48">
        <v>15</v>
      </c>
      <c r="N82" s="20">
        <v>17</v>
      </c>
      <c r="O82" s="26">
        <v>19</v>
      </c>
      <c r="P82" s="21">
        <v>1</v>
      </c>
      <c r="Q82" s="38">
        <v>3</v>
      </c>
      <c r="R82" s="35">
        <v>5</v>
      </c>
    </row>
    <row r="83" spans="1:18" ht="12.75">
      <c r="A83" t="s">
        <v>31</v>
      </c>
      <c r="B83" s="17">
        <v>22</v>
      </c>
      <c r="C83" s="15">
        <v>17</v>
      </c>
      <c r="D83" s="14">
        <v>14</v>
      </c>
      <c r="E83" s="16">
        <v>21</v>
      </c>
      <c r="M83" s="48">
        <v>16</v>
      </c>
      <c r="N83" s="21">
        <v>1</v>
      </c>
      <c r="O83" s="32">
        <v>23</v>
      </c>
      <c r="P83" s="22">
        <v>4</v>
      </c>
      <c r="Q83" s="34">
        <v>9</v>
      </c>
      <c r="R83" s="36">
        <v>24</v>
      </c>
    </row>
    <row r="84" spans="1:18" ht="12.75">
      <c r="A84" t="s">
        <v>32</v>
      </c>
      <c r="B84" s="13">
        <v>8</v>
      </c>
      <c r="C84" s="10">
        <v>2</v>
      </c>
      <c r="D84" s="14">
        <v>13</v>
      </c>
      <c r="E84" s="15">
        <v>16</v>
      </c>
      <c r="M84" s="48">
        <v>17</v>
      </c>
      <c r="N84" s="25">
        <v>14</v>
      </c>
      <c r="O84" s="23">
        <v>7</v>
      </c>
      <c r="P84" s="24">
        <v>11</v>
      </c>
      <c r="Q84" s="33">
        <v>11</v>
      </c>
      <c r="R84" s="34">
        <v>9</v>
      </c>
    </row>
    <row r="85" spans="1:18" ht="12.75">
      <c r="A85" t="s">
        <v>33</v>
      </c>
      <c r="B85" s="11">
        <v>6</v>
      </c>
      <c r="C85" s="13">
        <v>9</v>
      </c>
      <c r="D85" s="12">
        <v>12</v>
      </c>
      <c r="E85" s="17">
        <v>24</v>
      </c>
      <c r="M85" s="48">
        <v>18</v>
      </c>
      <c r="N85" s="23">
        <v>9</v>
      </c>
      <c r="O85" s="22">
        <v>5</v>
      </c>
      <c r="P85" s="26">
        <v>20</v>
      </c>
      <c r="Q85" s="37">
        <v>21</v>
      </c>
      <c r="R85" s="39">
        <v>18</v>
      </c>
    </row>
    <row r="86" spans="1:18" ht="12.75">
      <c r="A86" t="s">
        <v>34</v>
      </c>
      <c r="B86" s="13">
        <v>7</v>
      </c>
      <c r="C86" s="17">
        <v>23</v>
      </c>
      <c r="D86" s="10">
        <v>1</v>
      </c>
      <c r="E86" s="11">
        <v>4</v>
      </c>
      <c r="M86" s="48">
        <v>19</v>
      </c>
      <c r="N86" s="32">
        <v>23</v>
      </c>
      <c r="O86" s="20">
        <v>17</v>
      </c>
      <c r="P86" s="22">
        <v>5</v>
      </c>
      <c r="Q86" s="34">
        <v>7</v>
      </c>
      <c r="R86" s="36">
        <v>23</v>
      </c>
    </row>
    <row r="87" spans="1:18" ht="12.75">
      <c r="A87" t="s">
        <v>35</v>
      </c>
      <c r="B87" s="12">
        <v>11</v>
      </c>
      <c r="C87" s="16">
        <v>20</v>
      </c>
      <c r="D87" s="11">
        <v>5</v>
      </c>
      <c r="E87" s="10">
        <v>3</v>
      </c>
      <c r="M87" s="48">
        <v>20</v>
      </c>
      <c r="N87" s="22">
        <v>4</v>
      </c>
      <c r="O87" s="32">
        <v>24</v>
      </c>
      <c r="P87" s="21">
        <v>3</v>
      </c>
      <c r="Q87" s="40">
        <v>13</v>
      </c>
      <c r="R87" s="38">
        <v>3</v>
      </c>
    </row>
    <row r="88" spans="1:20" ht="12.75">
      <c r="A88" t="s">
        <v>36</v>
      </c>
      <c r="B88" s="16">
        <v>19</v>
      </c>
      <c r="C88" s="12">
        <v>10</v>
      </c>
      <c r="D88" s="15">
        <v>18</v>
      </c>
      <c r="E88" s="14">
        <v>15</v>
      </c>
      <c r="M88" s="48">
        <v>21</v>
      </c>
      <c r="N88" s="26">
        <v>20</v>
      </c>
      <c r="O88" s="24">
        <v>12</v>
      </c>
      <c r="P88" s="26">
        <v>19</v>
      </c>
      <c r="Q88" s="33">
        <v>12</v>
      </c>
      <c r="R88" s="39">
        <v>16</v>
      </c>
      <c r="T88" s="146"/>
    </row>
    <row r="89" spans="2:18" ht="12.75">
      <c r="B89"/>
      <c r="C89"/>
      <c r="D89"/>
      <c r="E89"/>
      <c r="M89" s="48">
        <v>22</v>
      </c>
      <c r="N89" s="24">
        <v>10</v>
      </c>
      <c r="O89" s="26">
        <v>20</v>
      </c>
      <c r="P89" s="24">
        <v>10</v>
      </c>
      <c r="Q89" s="36">
        <v>24</v>
      </c>
      <c r="R89" s="35">
        <v>4</v>
      </c>
    </row>
    <row r="90" spans="2:18" ht="12.75">
      <c r="B90"/>
      <c r="C90"/>
      <c r="D90"/>
      <c r="E90"/>
      <c r="M90" s="48">
        <v>23</v>
      </c>
      <c r="N90" s="21">
        <v>2</v>
      </c>
      <c r="O90" s="25">
        <v>15</v>
      </c>
      <c r="P90" s="20">
        <v>18</v>
      </c>
      <c r="Q90" s="39">
        <v>18</v>
      </c>
      <c r="R90" s="40">
        <v>14</v>
      </c>
    </row>
    <row r="91" spans="1:18" ht="12.75">
      <c r="A91" s="79"/>
      <c r="B91" s="79"/>
      <c r="C91" s="79"/>
      <c r="D91" s="79"/>
      <c r="E91" s="79"/>
      <c r="G91" s="79"/>
      <c r="M91" s="48">
        <v>24</v>
      </c>
      <c r="N91" s="23">
        <v>7</v>
      </c>
      <c r="O91" s="21">
        <v>1</v>
      </c>
      <c r="P91" s="25">
        <v>15</v>
      </c>
      <c r="Q91" s="35">
        <v>5</v>
      </c>
      <c r="R91" s="33">
        <v>12</v>
      </c>
    </row>
    <row r="92" spans="1:7" ht="12.75">
      <c r="A92" s="79"/>
      <c r="G92" s="79"/>
    </row>
    <row r="93" spans="1:18" ht="12.75">
      <c r="A93" s="1" t="s">
        <v>85</v>
      </c>
      <c r="C93"/>
      <c r="D93"/>
      <c r="E93"/>
      <c r="G93" s="1"/>
      <c r="M93" s="1" t="s">
        <v>40</v>
      </c>
      <c r="N93" s="7" t="s">
        <v>37</v>
      </c>
      <c r="O93" s="7" t="s">
        <v>38</v>
      </c>
      <c r="P93" s="7" t="s">
        <v>39</v>
      </c>
      <c r="Q93" s="7" t="s">
        <v>69</v>
      </c>
      <c r="R93" s="7" t="s">
        <v>70</v>
      </c>
    </row>
    <row r="94" spans="1:18" ht="12.75">
      <c r="A94" s="1" t="s">
        <v>20</v>
      </c>
      <c r="G94" s="1" t="s">
        <v>28</v>
      </c>
      <c r="M94" s="48">
        <v>1</v>
      </c>
      <c r="N94" s="35">
        <v>5</v>
      </c>
      <c r="O94" s="33">
        <v>12</v>
      </c>
      <c r="P94" s="38">
        <v>3</v>
      </c>
      <c r="Q94" s="37">
        <v>20</v>
      </c>
      <c r="R94" s="39">
        <v>17</v>
      </c>
    </row>
    <row r="95" spans="1:18" ht="12.75">
      <c r="A95" t="s">
        <v>31</v>
      </c>
      <c r="B95" s="35">
        <v>5</v>
      </c>
      <c r="C95" s="176">
        <v>25</v>
      </c>
      <c r="D95" s="34">
        <v>9</v>
      </c>
      <c r="E95" s="37">
        <v>19</v>
      </c>
      <c r="G95" t="s">
        <v>31</v>
      </c>
      <c r="H95" s="37">
        <v>20</v>
      </c>
      <c r="I95" s="36">
        <v>22</v>
      </c>
      <c r="J95" s="38">
        <v>2</v>
      </c>
      <c r="K95" s="33">
        <v>10</v>
      </c>
      <c r="L95" s="35"/>
      <c r="M95" s="48">
        <v>2</v>
      </c>
      <c r="N95" s="176">
        <v>25</v>
      </c>
      <c r="O95" s="38">
        <v>1</v>
      </c>
      <c r="P95" s="37">
        <v>21</v>
      </c>
      <c r="Q95" s="36">
        <v>22</v>
      </c>
      <c r="R95" s="40">
        <v>15</v>
      </c>
    </row>
    <row r="96" spans="1:18" ht="12.75">
      <c r="A96" t="s">
        <v>32</v>
      </c>
      <c r="B96" s="33">
        <v>10</v>
      </c>
      <c r="C96" s="35">
        <v>6</v>
      </c>
      <c r="D96" s="39">
        <v>16</v>
      </c>
      <c r="E96" s="37">
        <v>21</v>
      </c>
      <c r="G96" t="s">
        <v>32</v>
      </c>
      <c r="H96" s="40">
        <v>14</v>
      </c>
      <c r="I96" s="33">
        <v>11</v>
      </c>
      <c r="J96" s="176">
        <v>25</v>
      </c>
      <c r="K96" s="177">
        <v>28</v>
      </c>
      <c r="L96" s="38"/>
      <c r="M96" s="48">
        <v>3</v>
      </c>
      <c r="N96" s="34">
        <v>9</v>
      </c>
      <c r="O96" s="36">
        <v>22</v>
      </c>
      <c r="P96" s="36">
        <v>23</v>
      </c>
      <c r="Q96" s="38">
        <v>2</v>
      </c>
      <c r="R96" s="37">
        <v>20</v>
      </c>
    </row>
    <row r="97" spans="1:18" ht="12.75">
      <c r="A97" t="s">
        <v>33</v>
      </c>
      <c r="B97" s="40">
        <v>15</v>
      </c>
      <c r="C97" s="36">
        <v>23</v>
      </c>
      <c r="D97" s="38">
        <v>1</v>
      </c>
      <c r="E97" s="33">
        <v>11</v>
      </c>
      <c r="G97" t="s">
        <v>33</v>
      </c>
      <c r="H97" s="33">
        <v>12</v>
      </c>
      <c r="I97" s="176">
        <v>27</v>
      </c>
      <c r="J97" s="35">
        <v>6</v>
      </c>
      <c r="K97" s="38">
        <v>3</v>
      </c>
      <c r="L97" s="176"/>
      <c r="M97" s="48">
        <v>4</v>
      </c>
      <c r="N97" s="37">
        <v>19</v>
      </c>
      <c r="O97" s="35">
        <v>5</v>
      </c>
      <c r="P97" s="35">
        <v>4</v>
      </c>
      <c r="Q97" s="33">
        <v>10</v>
      </c>
      <c r="R97" s="33">
        <v>10</v>
      </c>
    </row>
    <row r="98" spans="1:18" ht="12.75">
      <c r="A98" t="s">
        <v>34</v>
      </c>
      <c r="B98" s="35">
        <v>4</v>
      </c>
      <c r="C98" s="176">
        <v>26</v>
      </c>
      <c r="D98" s="37">
        <v>20</v>
      </c>
      <c r="E98" s="40">
        <v>14</v>
      </c>
      <c r="G98" t="s">
        <v>34</v>
      </c>
      <c r="H98" s="39">
        <v>18</v>
      </c>
      <c r="I98" s="40">
        <v>15</v>
      </c>
      <c r="J98" s="34">
        <v>9</v>
      </c>
      <c r="K98" s="37">
        <v>21</v>
      </c>
      <c r="L98" s="36"/>
      <c r="M98" s="48">
        <v>5</v>
      </c>
      <c r="N98" s="33">
        <v>10</v>
      </c>
      <c r="O98" s="176">
        <v>26</v>
      </c>
      <c r="P98" s="39">
        <v>17</v>
      </c>
      <c r="Q98" s="40">
        <v>14</v>
      </c>
      <c r="R98" s="37">
        <v>19</v>
      </c>
    </row>
    <row r="99" spans="1:18" ht="12.75">
      <c r="A99" t="s">
        <v>35</v>
      </c>
      <c r="B99" s="34">
        <v>8</v>
      </c>
      <c r="C99" s="36">
        <v>22</v>
      </c>
      <c r="D99" s="38">
        <v>3</v>
      </c>
      <c r="E99" s="39">
        <v>17</v>
      </c>
      <c r="G99" t="s">
        <v>35</v>
      </c>
      <c r="H99" s="35">
        <v>5</v>
      </c>
      <c r="I99" s="40">
        <v>13</v>
      </c>
      <c r="J99" s="34">
        <v>8</v>
      </c>
      <c r="K99" s="36">
        <v>23</v>
      </c>
      <c r="L99" s="39"/>
      <c r="M99" s="48">
        <v>6</v>
      </c>
      <c r="N99" s="35">
        <v>6</v>
      </c>
      <c r="O99" s="34">
        <v>8</v>
      </c>
      <c r="P99" s="40">
        <v>14</v>
      </c>
      <c r="Q99" s="33">
        <v>11</v>
      </c>
      <c r="R99" s="36">
        <v>24</v>
      </c>
    </row>
    <row r="100" spans="1:18" ht="12.75">
      <c r="A100" t="s">
        <v>36</v>
      </c>
      <c r="B100" s="34">
        <v>7</v>
      </c>
      <c r="C100" s="40">
        <v>13</v>
      </c>
      <c r="D100" s="33">
        <v>12</v>
      </c>
      <c r="E100" s="39">
        <v>18</v>
      </c>
      <c r="G100" t="s">
        <v>36</v>
      </c>
      <c r="H100" s="36">
        <v>24</v>
      </c>
      <c r="I100" s="39">
        <v>17</v>
      </c>
      <c r="J100" s="38">
        <v>1</v>
      </c>
      <c r="K100" s="35">
        <v>4</v>
      </c>
      <c r="L100" s="40"/>
      <c r="M100" s="48">
        <v>7</v>
      </c>
      <c r="N100" s="39">
        <v>16</v>
      </c>
      <c r="O100" s="39">
        <v>18</v>
      </c>
      <c r="P100" s="33">
        <v>12</v>
      </c>
      <c r="Q100" s="176">
        <v>25</v>
      </c>
      <c r="R100" s="35">
        <v>6</v>
      </c>
    </row>
    <row r="101" spans="1:18" ht="12.75">
      <c r="A101" t="s">
        <v>86</v>
      </c>
      <c r="B101" s="176">
        <v>27</v>
      </c>
      <c r="C101" s="36">
        <v>24</v>
      </c>
      <c r="D101" s="38">
        <v>2</v>
      </c>
      <c r="E101" s="177">
        <v>28</v>
      </c>
      <c r="G101" t="s">
        <v>86</v>
      </c>
      <c r="H101" s="39">
        <v>16</v>
      </c>
      <c r="I101" s="34">
        <v>7</v>
      </c>
      <c r="J101" s="176">
        <v>26</v>
      </c>
      <c r="K101" s="37">
        <v>19</v>
      </c>
      <c r="L101" s="33"/>
      <c r="M101" s="48">
        <v>8</v>
      </c>
      <c r="N101" s="37">
        <v>21</v>
      </c>
      <c r="O101" s="36">
        <v>24</v>
      </c>
      <c r="P101" s="38">
        <v>2</v>
      </c>
      <c r="Q101" s="177">
        <v>28</v>
      </c>
      <c r="R101" s="40">
        <v>13</v>
      </c>
    </row>
    <row r="102" spans="1:18" ht="12.75">
      <c r="A102" s="1" t="s">
        <v>21</v>
      </c>
      <c r="G102" s="1" t="s">
        <v>30</v>
      </c>
      <c r="M102" s="48">
        <v>9</v>
      </c>
      <c r="N102" s="40">
        <v>15</v>
      </c>
      <c r="O102" s="34">
        <v>7</v>
      </c>
      <c r="P102" s="40">
        <v>13</v>
      </c>
      <c r="Q102" s="33">
        <v>12</v>
      </c>
      <c r="R102" s="33">
        <v>11</v>
      </c>
    </row>
    <row r="103" spans="1:18" ht="12.75">
      <c r="A103" t="s">
        <v>31</v>
      </c>
      <c r="B103" s="33">
        <v>12</v>
      </c>
      <c r="C103" s="38">
        <v>1</v>
      </c>
      <c r="D103" s="36">
        <v>22</v>
      </c>
      <c r="E103" s="35">
        <v>5</v>
      </c>
      <c r="G103" t="s">
        <v>31</v>
      </c>
      <c r="H103" s="39">
        <v>17</v>
      </c>
      <c r="I103" s="40">
        <v>15</v>
      </c>
      <c r="J103" s="37">
        <v>20</v>
      </c>
      <c r="K103" s="33">
        <v>10</v>
      </c>
      <c r="L103" s="34"/>
      <c r="M103" s="48">
        <v>10</v>
      </c>
      <c r="N103" s="36">
        <v>23</v>
      </c>
      <c r="O103" s="37">
        <v>21</v>
      </c>
      <c r="P103" s="39">
        <v>16</v>
      </c>
      <c r="Q103" s="176">
        <v>27</v>
      </c>
      <c r="R103" s="36">
        <v>22</v>
      </c>
    </row>
    <row r="104" spans="1:18" ht="12.75">
      <c r="A104" t="s">
        <v>32</v>
      </c>
      <c r="B104" s="176">
        <v>26</v>
      </c>
      <c r="C104" s="34">
        <v>8</v>
      </c>
      <c r="D104" s="39">
        <v>18</v>
      </c>
      <c r="E104" s="36">
        <v>24</v>
      </c>
      <c r="G104" t="s">
        <v>32</v>
      </c>
      <c r="H104" s="37">
        <v>19</v>
      </c>
      <c r="I104" s="36">
        <v>24</v>
      </c>
      <c r="J104" s="35">
        <v>6</v>
      </c>
      <c r="K104" s="40">
        <v>13</v>
      </c>
      <c r="L104" s="33"/>
      <c r="M104" s="48">
        <v>11</v>
      </c>
      <c r="N104" s="38">
        <v>1</v>
      </c>
      <c r="O104" s="176">
        <v>25</v>
      </c>
      <c r="P104" s="176">
        <v>25</v>
      </c>
      <c r="Q104" s="35">
        <v>6</v>
      </c>
      <c r="R104" s="176">
        <v>26</v>
      </c>
    </row>
    <row r="105" spans="1:18" ht="12.75">
      <c r="A105" t="s">
        <v>33</v>
      </c>
      <c r="B105" s="34">
        <v>7</v>
      </c>
      <c r="C105" s="37">
        <v>21</v>
      </c>
      <c r="D105" s="176">
        <v>25</v>
      </c>
      <c r="E105" s="39">
        <v>17</v>
      </c>
      <c r="G105" t="s">
        <v>33</v>
      </c>
      <c r="H105" s="33">
        <v>11</v>
      </c>
      <c r="I105" s="36">
        <v>22</v>
      </c>
      <c r="J105" s="176">
        <v>26</v>
      </c>
      <c r="K105" s="37">
        <v>21</v>
      </c>
      <c r="L105" s="33"/>
      <c r="M105" s="48">
        <v>12</v>
      </c>
      <c r="N105" s="33">
        <v>11</v>
      </c>
      <c r="O105" s="39">
        <v>17</v>
      </c>
      <c r="P105" s="36">
        <v>22</v>
      </c>
      <c r="Q105" s="38">
        <v>3</v>
      </c>
      <c r="R105" s="37">
        <v>21</v>
      </c>
    </row>
    <row r="106" spans="1:18" ht="12.75">
      <c r="A106" t="s">
        <v>34</v>
      </c>
      <c r="B106" s="38">
        <v>2</v>
      </c>
      <c r="C106" s="40">
        <v>13</v>
      </c>
      <c r="D106" s="34">
        <v>9</v>
      </c>
      <c r="E106" s="33">
        <v>11</v>
      </c>
      <c r="G106" t="s">
        <v>34</v>
      </c>
      <c r="H106" s="39">
        <v>16</v>
      </c>
      <c r="I106" s="38">
        <v>1</v>
      </c>
      <c r="J106" s="177">
        <v>28</v>
      </c>
      <c r="K106" s="34">
        <v>8</v>
      </c>
      <c r="L106" s="33"/>
      <c r="M106" s="48">
        <v>13</v>
      </c>
      <c r="N106" s="35">
        <v>4</v>
      </c>
      <c r="O106" s="38">
        <v>2</v>
      </c>
      <c r="P106" s="176">
        <v>27</v>
      </c>
      <c r="Q106" s="39">
        <v>18</v>
      </c>
      <c r="R106" s="39">
        <v>16</v>
      </c>
    </row>
    <row r="107" spans="1:18" ht="12.75">
      <c r="A107" t="s">
        <v>35</v>
      </c>
      <c r="B107" s="39">
        <v>16</v>
      </c>
      <c r="C107" s="40">
        <v>15</v>
      </c>
      <c r="D107" s="35">
        <v>4</v>
      </c>
      <c r="E107" s="176">
        <v>27</v>
      </c>
      <c r="G107" t="s">
        <v>35</v>
      </c>
      <c r="H107" s="40">
        <v>14</v>
      </c>
      <c r="I107" s="34">
        <v>7</v>
      </c>
      <c r="J107" s="38">
        <v>3</v>
      </c>
      <c r="K107" s="176">
        <v>27</v>
      </c>
      <c r="L107" s="40"/>
      <c r="M107" s="48">
        <v>14</v>
      </c>
      <c r="N107" s="176">
        <v>26</v>
      </c>
      <c r="O107" s="40">
        <v>13</v>
      </c>
      <c r="P107" s="33">
        <v>10</v>
      </c>
      <c r="Q107" s="40">
        <v>15</v>
      </c>
      <c r="R107" s="38">
        <v>1</v>
      </c>
    </row>
    <row r="108" spans="1:18" ht="12.75">
      <c r="A108" t="s">
        <v>36</v>
      </c>
      <c r="B108" s="37">
        <v>19</v>
      </c>
      <c r="C108" s="33">
        <v>10</v>
      </c>
      <c r="D108" s="38">
        <v>3</v>
      </c>
      <c r="E108" s="177">
        <v>28</v>
      </c>
      <c r="G108" t="s">
        <v>36</v>
      </c>
      <c r="H108" s="35">
        <v>5</v>
      </c>
      <c r="I108" s="38">
        <v>2</v>
      </c>
      <c r="J108" s="36">
        <v>23</v>
      </c>
      <c r="K108" s="39">
        <v>18</v>
      </c>
      <c r="L108" s="40"/>
      <c r="M108" s="48">
        <v>15</v>
      </c>
      <c r="N108" s="37">
        <v>20</v>
      </c>
      <c r="O108" s="34">
        <v>9</v>
      </c>
      <c r="P108" s="38">
        <v>1</v>
      </c>
      <c r="Q108" s="34">
        <v>9</v>
      </c>
      <c r="R108" s="177">
        <v>28</v>
      </c>
    </row>
    <row r="109" spans="1:18" ht="12.75">
      <c r="A109" t="s">
        <v>86</v>
      </c>
      <c r="B109" s="40">
        <v>14</v>
      </c>
      <c r="C109" s="35">
        <v>6</v>
      </c>
      <c r="D109" s="36">
        <v>23</v>
      </c>
      <c r="E109" s="37">
        <v>20</v>
      </c>
      <c r="G109" t="s">
        <v>86</v>
      </c>
      <c r="H109" s="176">
        <v>25</v>
      </c>
      <c r="I109" s="33">
        <v>12</v>
      </c>
      <c r="J109" s="35">
        <v>4</v>
      </c>
      <c r="K109" s="34">
        <v>9</v>
      </c>
      <c r="L109" s="38"/>
      <c r="M109" s="48">
        <v>16</v>
      </c>
      <c r="N109" s="40">
        <v>14</v>
      </c>
      <c r="O109" s="33">
        <v>11</v>
      </c>
      <c r="P109" s="34">
        <v>9</v>
      </c>
      <c r="Q109" s="37">
        <v>21</v>
      </c>
      <c r="R109" s="34">
        <v>8</v>
      </c>
    </row>
    <row r="110" spans="1:18" ht="12.75">
      <c r="A110" s="1" t="s">
        <v>27</v>
      </c>
      <c r="G110" s="1"/>
      <c r="M110" s="48">
        <v>17</v>
      </c>
      <c r="N110" s="34">
        <v>8</v>
      </c>
      <c r="O110" s="39">
        <v>16</v>
      </c>
      <c r="P110" s="36">
        <v>24</v>
      </c>
      <c r="Q110" s="35">
        <v>5</v>
      </c>
      <c r="R110" s="40">
        <v>14</v>
      </c>
    </row>
    <row r="111" spans="1:18" ht="12.75">
      <c r="A111" t="s">
        <v>31</v>
      </c>
      <c r="B111" s="38">
        <v>3</v>
      </c>
      <c r="C111" s="37">
        <v>21</v>
      </c>
      <c r="D111" s="36">
        <v>23</v>
      </c>
      <c r="E111" s="35">
        <v>4</v>
      </c>
      <c r="M111" s="48">
        <v>18</v>
      </c>
      <c r="N111" s="36">
        <v>22</v>
      </c>
      <c r="O111" s="40">
        <v>15</v>
      </c>
      <c r="P111" s="35">
        <v>5</v>
      </c>
      <c r="Q111" s="40">
        <v>13</v>
      </c>
      <c r="R111" s="34">
        <v>7</v>
      </c>
    </row>
    <row r="112" spans="1:18" ht="12.75">
      <c r="A112" t="s">
        <v>32</v>
      </c>
      <c r="B112" s="39">
        <v>17</v>
      </c>
      <c r="C112" s="40">
        <v>14</v>
      </c>
      <c r="D112" s="33">
        <v>12</v>
      </c>
      <c r="E112" s="38">
        <v>2</v>
      </c>
      <c r="M112" s="48">
        <v>19</v>
      </c>
      <c r="N112" s="38">
        <v>3</v>
      </c>
      <c r="O112" s="35">
        <v>4</v>
      </c>
      <c r="P112" s="37">
        <v>20</v>
      </c>
      <c r="Q112" s="34">
        <v>8</v>
      </c>
      <c r="R112" s="38">
        <v>3</v>
      </c>
    </row>
    <row r="113" spans="1:18" ht="12.75">
      <c r="A113" t="s">
        <v>33</v>
      </c>
      <c r="B113" s="40">
        <v>13</v>
      </c>
      <c r="C113" s="39">
        <v>16</v>
      </c>
      <c r="D113" s="176">
        <v>25</v>
      </c>
      <c r="E113" s="36">
        <v>22</v>
      </c>
      <c r="M113" s="48">
        <v>20</v>
      </c>
      <c r="N113" s="39">
        <v>17</v>
      </c>
      <c r="O113" s="176">
        <v>27</v>
      </c>
      <c r="P113" s="34">
        <v>7</v>
      </c>
      <c r="Q113" s="36">
        <v>23</v>
      </c>
      <c r="R113" s="176">
        <v>27</v>
      </c>
    </row>
    <row r="114" spans="1:18" ht="12.75">
      <c r="A114" t="s">
        <v>34</v>
      </c>
      <c r="B114" s="34">
        <v>27</v>
      </c>
      <c r="C114" s="34">
        <v>9</v>
      </c>
      <c r="D114" s="38">
        <v>1</v>
      </c>
      <c r="E114" s="33">
        <v>10</v>
      </c>
      <c r="M114" s="48">
        <v>21</v>
      </c>
      <c r="N114" s="34">
        <v>7</v>
      </c>
      <c r="O114" s="37">
        <v>19</v>
      </c>
      <c r="P114" s="176">
        <v>26</v>
      </c>
      <c r="Q114" s="36">
        <v>24</v>
      </c>
      <c r="R114" s="35">
        <v>5</v>
      </c>
    </row>
    <row r="115" spans="1:18" ht="12.75">
      <c r="A115" t="s">
        <v>35</v>
      </c>
      <c r="B115" s="36">
        <v>24</v>
      </c>
      <c r="C115" s="35">
        <v>5</v>
      </c>
      <c r="D115" s="37">
        <v>20</v>
      </c>
      <c r="E115" s="34">
        <v>7</v>
      </c>
      <c r="M115" s="48">
        <v>22</v>
      </c>
      <c r="N115" s="40">
        <v>13</v>
      </c>
      <c r="O115" s="33">
        <v>10</v>
      </c>
      <c r="P115" s="35">
        <v>6</v>
      </c>
      <c r="Q115" s="39">
        <v>17</v>
      </c>
      <c r="R115" s="38">
        <v>2</v>
      </c>
    </row>
    <row r="116" spans="1:18" ht="12.75">
      <c r="A116" t="s">
        <v>36</v>
      </c>
      <c r="B116" s="176">
        <v>26</v>
      </c>
      <c r="C116" s="35">
        <v>6</v>
      </c>
      <c r="D116" s="177">
        <v>28</v>
      </c>
      <c r="E116" s="40">
        <v>15</v>
      </c>
      <c r="M116" s="48">
        <v>23</v>
      </c>
      <c r="N116" s="33">
        <v>12</v>
      </c>
      <c r="O116" s="38">
        <v>3</v>
      </c>
      <c r="P116" s="177">
        <v>28</v>
      </c>
      <c r="Q116" s="38">
        <v>1</v>
      </c>
      <c r="R116" s="36">
        <v>23</v>
      </c>
    </row>
    <row r="117" spans="1:18" ht="12.75">
      <c r="A117" t="s">
        <v>86</v>
      </c>
      <c r="B117" s="39">
        <v>18</v>
      </c>
      <c r="C117" s="37">
        <v>19</v>
      </c>
      <c r="D117" s="33">
        <v>11</v>
      </c>
      <c r="E117" s="34">
        <v>8</v>
      </c>
      <c r="M117" s="48">
        <v>24</v>
      </c>
      <c r="N117" s="39">
        <v>18</v>
      </c>
      <c r="O117" s="177">
        <v>28</v>
      </c>
      <c r="P117" s="40">
        <v>15</v>
      </c>
      <c r="Q117" s="35">
        <v>4</v>
      </c>
      <c r="R117" s="39">
        <v>18</v>
      </c>
    </row>
    <row r="118" spans="13:18" ht="12.75">
      <c r="M118" s="48">
        <v>25</v>
      </c>
      <c r="N118" s="176">
        <v>27</v>
      </c>
      <c r="O118" s="40">
        <v>14</v>
      </c>
      <c r="P118" s="39">
        <v>18</v>
      </c>
      <c r="Q118" s="39">
        <v>16</v>
      </c>
      <c r="R118" s="176">
        <v>25</v>
      </c>
    </row>
    <row r="119" spans="13:18" ht="12.75">
      <c r="M119" s="48">
        <v>26</v>
      </c>
      <c r="N119" s="36">
        <v>24</v>
      </c>
      <c r="O119" s="35">
        <v>6</v>
      </c>
      <c r="P119" s="37">
        <v>19</v>
      </c>
      <c r="Q119" s="34">
        <v>7</v>
      </c>
      <c r="R119" s="33">
        <v>12</v>
      </c>
    </row>
    <row r="120" spans="13:18" ht="12.75">
      <c r="M120" s="48">
        <v>27</v>
      </c>
      <c r="N120" s="38">
        <v>2</v>
      </c>
      <c r="O120" s="36">
        <v>23</v>
      </c>
      <c r="P120" s="33">
        <v>11</v>
      </c>
      <c r="Q120" s="176">
        <v>26</v>
      </c>
      <c r="R120" s="35">
        <v>4</v>
      </c>
    </row>
    <row r="121" spans="13:18" ht="12.75">
      <c r="M121" s="48">
        <v>28</v>
      </c>
      <c r="N121" s="177">
        <v>28</v>
      </c>
      <c r="O121" s="37">
        <v>20</v>
      </c>
      <c r="P121" s="34">
        <v>8</v>
      </c>
      <c r="Q121" s="37">
        <v>19</v>
      </c>
      <c r="R121" s="34">
        <v>9</v>
      </c>
    </row>
    <row r="123" spans="1:18" ht="12.75">
      <c r="A123" s="1" t="s">
        <v>153</v>
      </c>
      <c r="C123"/>
      <c r="D123"/>
      <c r="E123"/>
      <c r="G123" s="1"/>
      <c r="M123" s="1" t="s">
        <v>40</v>
      </c>
      <c r="N123" s="7" t="s">
        <v>37</v>
      </c>
      <c r="O123" s="7" t="s">
        <v>38</v>
      </c>
      <c r="P123" s="7" t="s">
        <v>39</v>
      </c>
      <c r="Q123" s="7" t="s">
        <v>69</v>
      </c>
      <c r="R123" s="7" t="s">
        <v>70</v>
      </c>
    </row>
    <row r="124" spans="1:18" ht="12.75">
      <c r="A124" s="1" t="s">
        <v>20</v>
      </c>
      <c r="G124" s="1" t="s">
        <v>28</v>
      </c>
      <c r="M124" s="48">
        <v>1</v>
      </c>
      <c r="N124" s="176">
        <v>25</v>
      </c>
      <c r="O124" s="359">
        <v>31</v>
      </c>
      <c r="P124" s="37">
        <v>19</v>
      </c>
      <c r="Q124" s="33">
        <v>11</v>
      </c>
      <c r="R124" s="38">
        <v>3</v>
      </c>
    </row>
    <row r="125" spans="1:18" ht="12.75">
      <c r="A125" t="s">
        <v>31</v>
      </c>
      <c r="B125" s="176">
        <v>25</v>
      </c>
      <c r="C125" s="40">
        <v>15</v>
      </c>
      <c r="D125" s="39">
        <v>16</v>
      </c>
      <c r="E125" s="33">
        <v>11</v>
      </c>
      <c r="G125" t="s">
        <v>31</v>
      </c>
      <c r="H125" s="33">
        <v>11</v>
      </c>
      <c r="I125" s="38">
        <v>2</v>
      </c>
      <c r="J125" s="35">
        <v>6</v>
      </c>
      <c r="K125" s="176">
        <v>26</v>
      </c>
      <c r="M125" s="48">
        <v>2</v>
      </c>
      <c r="N125" s="40">
        <v>15</v>
      </c>
      <c r="O125" s="34">
        <v>7</v>
      </c>
      <c r="P125" s="35">
        <v>6</v>
      </c>
      <c r="Q125" s="38">
        <v>2</v>
      </c>
      <c r="R125" s="176">
        <v>25</v>
      </c>
    </row>
    <row r="126" spans="1:18" ht="12.75">
      <c r="A126" t="s">
        <v>32</v>
      </c>
      <c r="B126" s="36">
        <v>23</v>
      </c>
      <c r="C126" s="39">
        <v>18</v>
      </c>
      <c r="D126" s="359">
        <v>31</v>
      </c>
      <c r="E126" s="176">
        <v>26</v>
      </c>
      <c r="G126" t="s">
        <v>32</v>
      </c>
      <c r="H126" s="37">
        <v>19</v>
      </c>
      <c r="I126" s="35">
        <v>4</v>
      </c>
      <c r="J126" s="36">
        <v>23</v>
      </c>
      <c r="K126" s="176">
        <v>25</v>
      </c>
      <c r="M126" s="48">
        <v>3</v>
      </c>
      <c r="N126" s="39">
        <v>16</v>
      </c>
      <c r="O126" s="39">
        <v>17</v>
      </c>
      <c r="P126" s="36">
        <v>22</v>
      </c>
      <c r="Q126" s="35">
        <v>6</v>
      </c>
      <c r="R126" s="34">
        <v>9</v>
      </c>
    </row>
    <row r="127" spans="1:18" ht="12.75">
      <c r="A127" t="s">
        <v>33</v>
      </c>
      <c r="B127" s="34">
        <v>7</v>
      </c>
      <c r="C127" s="36">
        <v>22</v>
      </c>
      <c r="D127" s="38">
        <v>2</v>
      </c>
      <c r="E127" s="177">
        <v>29</v>
      </c>
      <c r="G127" t="s">
        <v>33</v>
      </c>
      <c r="H127" s="33">
        <v>12</v>
      </c>
      <c r="I127" s="34">
        <v>8</v>
      </c>
      <c r="J127" s="177">
        <v>28</v>
      </c>
      <c r="K127" s="359">
        <v>31</v>
      </c>
      <c r="M127" s="48">
        <v>4</v>
      </c>
      <c r="N127" s="33">
        <v>11</v>
      </c>
      <c r="O127" s="33">
        <v>10</v>
      </c>
      <c r="P127" s="34">
        <v>9</v>
      </c>
      <c r="Q127" s="176">
        <v>26</v>
      </c>
      <c r="R127" s="39">
        <v>17</v>
      </c>
    </row>
    <row r="128" spans="1:18" ht="12.75">
      <c r="A128" t="s">
        <v>34</v>
      </c>
      <c r="B128" s="38">
        <v>3</v>
      </c>
      <c r="C128" s="40">
        <v>14</v>
      </c>
      <c r="D128" s="177">
        <v>28</v>
      </c>
      <c r="E128" s="359">
        <v>32</v>
      </c>
      <c r="G128" t="s">
        <v>34</v>
      </c>
      <c r="H128" s="34">
        <v>7</v>
      </c>
      <c r="I128" s="39">
        <v>18</v>
      </c>
      <c r="J128" s="36">
        <v>24</v>
      </c>
      <c r="K128" s="40">
        <v>15</v>
      </c>
      <c r="M128" s="48">
        <v>5</v>
      </c>
      <c r="N128" s="36">
        <v>23</v>
      </c>
      <c r="O128" s="35">
        <v>4</v>
      </c>
      <c r="P128" s="40">
        <v>13</v>
      </c>
      <c r="Q128" s="37">
        <v>19</v>
      </c>
      <c r="R128" s="34">
        <v>8</v>
      </c>
    </row>
    <row r="129" spans="1:18" ht="12.75">
      <c r="A129" t="s">
        <v>35</v>
      </c>
      <c r="B129" s="176">
        <v>27</v>
      </c>
      <c r="C129" s="37">
        <v>19</v>
      </c>
      <c r="D129" s="36">
        <v>24</v>
      </c>
      <c r="E129" s="40">
        <v>13</v>
      </c>
      <c r="G129" t="s">
        <v>35</v>
      </c>
      <c r="H129" s="177">
        <v>29</v>
      </c>
      <c r="I129" s="37">
        <v>21</v>
      </c>
      <c r="J129" s="34">
        <v>9</v>
      </c>
      <c r="K129" s="359">
        <v>32</v>
      </c>
      <c r="M129" s="48">
        <v>6</v>
      </c>
      <c r="N129" s="39">
        <v>18</v>
      </c>
      <c r="O129" s="38">
        <v>3</v>
      </c>
      <c r="P129" s="35">
        <v>5</v>
      </c>
      <c r="Q129" s="35">
        <v>4</v>
      </c>
      <c r="R129" s="36">
        <v>24</v>
      </c>
    </row>
    <row r="130" spans="1:18" ht="12.75">
      <c r="A130" t="s">
        <v>36</v>
      </c>
      <c r="B130" s="177">
        <v>30</v>
      </c>
      <c r="C130" s="35">
        <v>4</v>
      </c>
      <c r="D130" s="34">
        <v>9</v>
      </c>
      <c r="E130" s="33">
        <v>12</v>
      </c>
      <c r="G130" t="s">
        <v>36</v>
      </c>
      <c r="H130" s="39">
        <v>16</v>
      </c>
      <c r="I130" s="38">
        <v>1</v>
      </c>
      <c r="J130" s="33">
        <v>10</v>
      </c>
      <c r="K130" s="176">
        <v>27</v>
      </c>
      <c r="M130" s="48">
        <v>7</v>
      </c>
      <c r="N130" s="359">
        <v>31</v>
      </c>
      <c r="O130" s="39">
        <v>18</v>
      </c>
      <c r="P130" s="38">
        <v>1</v>
      </c>
      <c r="Q130" s="36">
        <v>23</v>
      </c>
      <c r="R130" s="35">
        <v>5</v>
      </c>
    </row>
    <row r="131" spans="1:18" ht="12.75">
      <c r="A131" t="s">
        <v>86</v>
      </c>
      <c r="B131" s="34">
        <v>8</v>
      </c>
      <c r="C131" s="37">
        <v>20</v>
      </c>
      <c r="D131" s="39">
        <v>17</v>
      </c>
      <c r="E131" s="38">
        <v>1</v>
      </c>
      <c r="G131" t="s">
        <v>86</v>
      </c>
      <c r="H131" s="39">
        <v>17</v>
      </c>
      <c r="I131" s="40">
        <v>14</v>
      </c>
      <c r="J131" s="177">
        <v>30</v>
      </c>
      <c r="K131" s="36">
        <v>22</v>
      </c>
      <c r="M131" s="48">
        <v>8</v>
      </c>
      <c r="N131" s="176">
        <v>26</v>
      </c>
      <c r="O131" s="177">
        <v>29</v>
      </c>
      <c r="P131" s="176">
        <v>26</v>
      </c>
      <c r="Q131" s="176">
        <v>25</v>
      </c>
      <c r="R131" s="359">
        <v>32</v>
      </c>
    </row>
    <row r="132" spans="1:18" ht="12.75">
      <c r="A132" t="s">
        <v>154</v>
      </c>
      <c r="B132" s="35">
        <v>5</v>
      </c>
      <c r="C132" s="33">
        <v>10</v>
      </c>
      <c r="D132" s="37">
        <v>21</v>
      </c>
      <c r="E132" s="35">
        <v>6</v>
      </c>
      <c r="G132" t="s">
        <v>154</v>
      </c>
      <c r="H132" s="38">
        <v>3</v>
      </c>
      <c r="I132" s="37">
        <v>20</v>
      </c>
      <c r="J132" s="35">
        <v>5</v>
      </c>
      <c r="K132" s="40">
        <v>13</v>
      </c>
      <c r="M132" s="48">
        <v>9</v>
      </c>
      <c r="N132" s="34">
        <v>7</v>
      </c>
      <c r="O132" s="176">
        <v>25</v>
      </c>
      <c r="P132" s="359">
        <v>32</v>
      </c>
      <c r="Q132" s="33">
        <v>12</v>
      </c>
      <c r="R132" s="34">
        <v>7</v>
      </c>
    </row>
    <row r="133" spans="1:18" ht="12.75">
      <c r="A133" s="1" t="s">
        <v>21</v>
      </c>
      <c r="G133" s="1" t="s">
        <v>30</v>
      </c>
      <c r="M133" s="48">
        <v>10</v>
      </c>
      <c r="N133" s="36">
        <v>22</v>
      </c>
      <c r="O133" s="35">
        <v>6</v>
      </c>
      <c r="P133" s="39">
        <v>18</v>
      </c>
      <c r="Q133" s="34">
        <v>8</v>
      </c>
      <c r="R133" s="39">
        <v>16</v>
      </c>
    </row>
    <row r="134" spans="1:18" ht="12.75">
      <c r="A134" t="s">
        <v>31</v>
      </c>
      <c r="B134" s="359">
        <v>31</v>
      </c>
      <c r="C134" s="34">
        <v>7</v>
      </c>
      <c r="D134" s="39">
        <v>17</v>
      </c>
      <c r="E134" s="33">
        <v>10</v>
      </c>
      <c r="G134" t="s">
        <v>31</v>
      </c>
      <c r="H134" s="38">
        <v>3</v>
      </c>
      <c r="I134" s="176">
        <v>25</v>
      </c>
      <c r="J134" s="34">
        <v>9</v>
      </c>
      <c r="K134" s="39">
        <v>17</v>
      </c>
      <c r="M134" s="48">
        <v>11</v>
      </c>
      <c r="N134" s="38">
        <v>2</v>
      </c>
      <c r="O134" s="33">
        <v>12</v>
      </c>
      <c r="P134" s="33">
        <v>11</v>
      </c>
      <c r="Q134" s="177">
        <v>28</v>
      </c>
      <c r="R134" s="37">
        <v>20</v>
      </c>
    </row>
    <row r="135" spans="1:18" ht="12.75">
      <c r="A135" t="s">
        <v>32</v>
      </c>
      <c r="B135" s="35">
        <v>4</v>
      </c>
      <c r="C135" s="38">
        <v>3</v>
      </c>
      <c r="D135" s="39">
        <v>18</v>
      </c>
      <c r="E135" s="177">
        <v>29</v>
      </c>
      <c r="G135" t="s">
        <v>32</v>
      </c>
      <c r="H135" s="34">
        <v>8</v>
      </c>
      <c r="I135" s="36">
        <v>24</v>
      </c>
      <c r="J135" s="35">
        <v>5</v>
      </c>
      <c r="K135" s="359">
        <v>32</v>
      </c>
      <c r="M135" s="48">
        <v>12</v>
      </c>
      <c r="N135" s="177">
        <v>29</v>
      </c>
      <c r="O135" s="37">
        <v>20</v>
      </c>
      <c r="P135" s="37">
        <v>20</v>
      </c>
      <c r="Q135" s="359">
        <v>31</v>
      </c>
      <c r="R135" s="36">
        <v>23</v>
      </c>
    </row>
    <row r="136" spans="1:18" ht="12.75">
      <c r="A136" t="s">
        <v>33</v>
      </c>
      <c r="B136" s="176">
        <v>25</v>
      </c>
      <c r="C136" s="35">
        <v>6</v>
      </c>
      <c r="D136" s="33">
        <v>12</v>
      </c>
      <c r="E136" s="37">
        <v>20</v>
      </c>
      <c r="G136" t="s">
        <v>33</v>
      </c>
      <c r="H136" s="34">
        <v>7</v>
      </c>
      <c r="I136" s="39">
        <v>16</v>
      </c>
      <c r="J136" s="37">
        <v>20</v>
      </c>
      <c r="K136" s="36">
        <v>23</v>
      </c>
      <c r="M136" s="48">
        <v>13</v>
      </c>
      <c r="N136" s="38">
        <v>3</v>
      </c>
      <c r="O136" s="38">
        <v>2</v>
      </c>
      <c r="P136" s="176">
        <v>25</v>
      </c>
      <c r="Q136" s="34">
        <v>7</v>
      </c>
      <c r="R136" s="39">
        <v>18</v>
      </c>
    </row>
    <row r="137" spans="1:18" ht="12.75">
      <c r="A137" t="s">
        <v>34</v>
      </c>
      <c r="B137" s="38">
        <v>2</v>
      </c>
      <c r="C137" s="35">
        <v>5</v>
      </c>
      <c r="D137" s="176">
        <v>27</v>
      </c>
      <c r="E137" s="177">
        <v>30</v>
      </c>
      <c r="G137" t="s">
        <v>34</v>
      </c>
      <c r="H137" s="39">
        <v>18</v>
      </c>
      <c r="I137" s="35">
        <v>6</v>
      </c>
      <c r="J137" s="38">
        <v>2</v>
      </c>
      <c r="K137" s="40">
        <v>13</v>
      </c>
      <c r="M137" s="48">
        <v>14</v>
      </c>
      <c r="N137" s="40">
        <v>14</v>
      </c>
      <c r="O137" s="35">
        <v>5</v>
      </c>
      <c r="P137" s="40">
        <v>14</v>
      </c>
      <c r="Q137" s="39">
        <v>18</v>
      </c>
      <c r="R137" s="35">
        <v>6</v>
      </c>
    </row>
    <row r="138" spans="1:18" ht="12.75">
      <c r="A138" t="s">
        <v>35</v>
      </c>
      <c r="B138" s="177">
        <v>28</v>
      </c>
      <c r="C138" s="36">
        <v>22</v>
      </c>
      <c r="D138" s="33">
        <v>11</v>
      </c>
      <c r="E138" s="38">
        <v>1</v>
      </c>
      <c r="G138" t="s">
        <v>35</v>
      </c>
      <c r="H138" s="176">
        <v>26</v>
      </c>
      <c r="I138" s="177">
        <v>28</v>
      </c>
      <c r="J138" s="33">
        <v>12</v>
      </c>
      <c r="K138" s="40">
        <v>15</v>
      </c>
      <c r="M138" s="48">
        <v>15</v>
      </c>
      <c r="N138" s="177">
        <v>28</v>
      </c>
      <c r="O138" s="176">
        <v>27</v>
      </c>
      <c r="P138" s="177">
        <v>29</v>
      </c>
      <c r="Q138" s="36">
        <v>24</v>
      </c>
      <c r="R138" s="38">
        <v>2</v>
      </c>
    </row>
    <row r="139" spans="1:18" ht="12.75">
      <c r="A139" t="s">
        <v>36</v>
      </c>
      <c r="B139" s="36">
        <v>23</v>
      </c>
      <c r="C139" s="34">
        <v>8</v>
      </c>
      <c r="D139" s="40">
        <v>15</v>
      </c>
      <c r="E139" s="37">
        <v>21</v>
      </c>
      <c r="G139" t="s">
        <v>36</v>
      </c>
      <c r="H139" s="177">
        <v>30</v>
      </c>
      <c r="I139" s="38">
        <v>1</v>
      </c>
      <c r="J139" s="37">
        <v>19</v>
      </c>
      <c r="K139" s="359">
        <v>31</v>
      </c>
      <c r="M139" s="48">
        <v>16</v>
      </c>
      <c r="N139" s="359">
        <v>32</v>
      </c>
      <c r="O139" s="177">
        <v>30</v>
      </c>
      <c r="P139" s="359">
        <v>31</v>
      </c>
      <c r="Q139" s="40">
        <v>15</v>
      </c>
      <c r="R139" s="40">
        <v>13</v>
      </c>
    </row>
    <row r="140" spans="1:18" ht="12.75">
      <c r="A140" t="s">
        <v>86</v>
      </c>
      <c r="B140" s="36">
        <v>24</v>
      </c>
      <c r="C140" s="40">
        <v>14</v>
      </c>
      <c r="D140" s="34">
        <v>9</v>
      </c>
      <c r="E140" s="176">
        <v>26</v>
      </c>
      <c r="G140" t="s">
        <v>86</v>
      </c>
      <c r="H140" s="33">
        <v>10</v>
      </c>
      <c r="I140" s="176">
        <v>27</v>
      </c>
      <c r="J140" s="177">
        <v>29</v>
      </c>
      <c r="K140" s="36">
        <v>22</v>
      </c>
      <c r="M140" s="48">
        <v>17</v>
      </c>
      <c r="N140" s="176">
        <v>27</v>
      </c>
      <c r="O140" s="177">
        <v>28</v>
      </c>
      <c r="P140" s="177">
        <v>30</v>
      </c>
      <c r="Q140" s="177">
        <v>29</v>
      </c>
      <c r="R140" s="176">
        <v>26</v>
      </c>
    </row>
    <row r="141" spans="1:18" ht="12.75">
      <c r="A141" t="s">
        <v>154</v>
      </c>
      <c r="B141" s="359">
        <v>32</v>
      </c>
      <c r="C141" s="37">
        <v>19</v>
      </c>
      <c r="D141" s="39">
        <v>16</v>
      </c>
      <c r="E141" s="40">
        <v>13</v>
      </c>
      <c r="G141" t="s">
        <v>154</v>
      </c>
      <c r="H141" s="35">
        <v>4</v>
      </c>
      <c r="I141" s="40">
        <v>14</v>
      </c>
      <c r="J141" s="37">
        <v>21</v>
      </c>
      <c r="K141" s="33">
        <v>11</v>
      </c>
      <c r="M141" s="48">
        <v>18</v>
      </c>
      <c r="N141" s="37">
        <v>19</v>
      </c>
      <c r="O141" s="36">
        <v>22</v>
      </c>
      <c r="P141" s="39">
        <v>16</v>
      </c>
      <c r="Q141" s="37">
        <v>21</v>
      </c>
      <c r="R141" s="177">
        <v>28</v>
      </c>
    </row>
    <row r="142" spans="1:18" ht="12.75">
      <c r="A142" s="1" t="s">
        <v>27</v>
      </c>
      <c r="M142" s="48">
        <v>19</v>
      </c>
      <c r="N142" s="36">
        <v>24</v>
      </c>
      <c r="O142" s="33">
        <v>11</v>
      </c>
      <c r="P142" s="37">
        <v>21</v>
      </c>
      <c r="Q142" s="34">
        <v>9</v>
      </c>
      <c r="R142" s="33">
        <v>12</v>
      </c>
    </row>
    <row r="143" spans="1:18" ht="12.75">
      <c r="A143" t="s">
        <v>31</v>
      </c>
      <c r="B143" s="37">
        <v>19</v>
      </c>
      <c r="C143" s="35">
        <v>6</v>
      </c>
      <c r="D143" s="36">
        <v>22</v>
      </c>
      <c r="E143" s="34">
        <v>9</v>
      </c>
      <c r="M143" s="48">
        <v>20</v>
      </c>
      <c r="N143" s="40">
        <v>13</v>
      </c>
      <c r="O143" s="38">
        <v>1</v>
      </c>
      <c r="P143" s="36">
        <v>24</v>
      </c>
      <c r="Q143" s="359">
        <v>32</v>
      </c>
      <c r="R143" s="40">
        <v>15</v>
      </c>
    </row>
    <row r="144" spans="1:18" ht="12.75">
      <c r="A144" t="s">
        <v>32</v>
      </c>
      <c r="B144" s="40">
        <v>13</v>
      </c>
      <c r="C144" s="35">
        <v>5</v>
      </c>
      <c r="D144" s="38">
        <v>1</v>
      </c>
      <c r="E144" s="176">
        <v>26</v>
      </c>
      <c r="M144" s="48">
        <v>21</v>
      </c>
      <c r="N144" s="177">
        <v>30</v>
      </c>
      <c r="O144" s="36">
        <v>23</v>
      </c>
      <c r="P144" s="33">
        <v>12</v>
      </c>
      <c r="Q144" s="39">
        <v>16</v>
      </c>
      <c r="R144" s="177">
        <v>30</v>
      </c>
    </row>
    <row r="145" spans="1:18" ht="12.75">
      <c r="A145" t="s">
        <v>33</v>
      </c>
      <c r="B145" s="359">
        <v>32</v>
      </c>
      <c r="C145" s="39">
        <v>18</v>
      </c>
      <c r="D145" s="33">
        <v>11</v>
      </c>
      <c r="E145" s="37">
        <v>20</v>
      </c>
      <c r="M145" s="48">
        <v>22</v>
      </c>
      <c r="N145" s="35">
        <v>4</v>
      </c>
      <c r="O145" s="34">
        <v>8</v>
      </c>
      <c r="P145" s="34">
        <v>7</v>
      </c>
      <c r="Q145" s="38">
        <v>1</v>
      </c>
      <c r="R145" s="38">
        <v>1</v>
      </c>
    </row>
    <row r="146" spans="1:18" ht="12.75">
      <c r="A146" t="s">
        <v>34</v>
      </c>
      <c r="B146" s="176">
        <v>25</v>
      </c>
      <c r="C146" s="40">
        <v>14</v>
      </c>
      <c r="D146" s="177">
        <v>29</v>
      </c>
      <c r="E146" s="359">
        <v>31</v>
      </c>
      <c r="M146" s="48">
        <v>23</v>
      </c>
      <c r="N146" s="34">
        <v>9</v>
      </c>
      <c r="O146" s="40">
        <v>15</v>
      </c>
      <c r="P146" s="176">
        <v>27</v>
      </c>
      <c r="Q146" s="33">
        <v>10</v>
      </c>
      <c r="R146" s="37">
        <v>19</v>
      </c>
    </row>
    <row r="147" spans="1:18" ht="12.75">
      <c r="A147" t="s">
        <v>35</v>
      </c>
      <c r="B147" s="177">
        <v>30</v>
      </c>
      <c r="C147" s="39">
        <v>16</v>
      </c>
      <c r="D147" s="37">
        <v>21</v>
      </c>
      <c r="E147" s="36">
        <v>24</v>
      </c>
      <c r="M147" s="48">
        <v>24</v>
      </c>
      <c r="N147" s="33">
        <v>12</v>
      </c>
      <c r="O147" s="37">
        <v>21</v>
      </c>
      <c r="P147" s="38">
        <v>3</v>
      </c>
      <c r="Q147" s="176">
        <v>27</v>
      </c>
      <c r="R147" s="359">
        <v>31</v>
      </c>
    </row>
    <row r="148" spans="1:18" ht="12.75">
      <c r="A148" t="s">
        <v>36</v>
      </c>
      <c r="B148" s="33">
        <v>12</v>
      </c>
      <c r="C148" s="34">
        <v>7</v>
      </c>
      <c r="D148" s="176">
        <v>27</v>
      </c>
      <c r="E148" s="38">
        <v>3</v>
      </c>
      <c r="M148" s="48">
        <v>25</v>
      </c>
      <c r="N148" s="34">
        <v>8</v>
      </c>
      <c r="O148" s="36">
        <v>24</v>
      </c>
      <c r="P148" s="177">
        <v>28</v>
      </c>
      <c r="Q148" s="39">
        <v>17</v>
      </c>
      <c r="R148" s="33">
        <v>10</v>
      </c>
    </row>
    <row r="149" spans="1:18" ht="12.75">
      <c r="A149" t="s">
        <v>86</v>
      </c>
      <c r="B149" s="177">
        <v>28</v>
      </c>
      <c r="C149" s="36">
        <v>23</v>
      </c>
      <c r="D149" s="33">
        <v>10</v>
      </c>
      <c r="E149" s="38">
        <v>2</v>
      </c>
      <c r="M149" s="48">
        <v>26</v>
      </c>
      <c r="N149" s="37">
        <v>20</v>
      </c>
      <c r="O149" s="40">
        <v>14</v>
      </c>
      <c r="P149" s="36">
        <v>23</v>
      </c>
      <c r="Q149" s="40">
        <v>14</v>
      </c>
      <c r="R149" s="176">
        <v>27</v>
      </c>
    </row>
    <row r="150" spans="1:18" ht="12.75">
      <c r="A150" t="s">
        <v>154</v>
      </c>
      <c r="B150" s="34">
        <v>8</v>
      </c>
      <c r="C150" s="35">
        <v>4</v>
      </c>
      <c r="D150" s="39">
        <v>17</v>
      </c>
      <c r="E150" s="40">
        <v>15</v>
      </c>
      <c r="M150" s="48">
        <v>27</v>
      </c>
      <c r="N150" s="39">
        <v>17</v>
      </c>
      <c r="O150" s="34">
        <v>9</v>
      </c>
      <c r="P150" s="33">
        <v>10</v>
      </c>
      <c r="Q150" s="177">
        <v>30</v>
      </c>
      <c r="R150" s="177">
        <v>29</v>
      </c>
    </row>
    <row r="151" spans="13:18" ht="12.75">
      <c r="M151" s="48">
        <v>28</v>
      </c>
      <c r="N151" s="38">
        <v>1</v>
      </c>
      <c r="O151" s="176">
        <v>26</v>
      </c>
      <c r="P151" s="38">
        <v>2</v>
      </c>
      <c r="Q151" s="36">
        <v>22</v>
      </c>
      <c r="R151" s="36">
        <v>22</v>
      </c>
    </row>
    <row r="152" spans="13:18" ht="12.75">
      <c r="M152" s="48">
        <v>29</v>
      </c>
      <c r="N152" s="35">
        <v>5</v>
      </c>
      <c r="O152" s="359">
        <v>32</v>
      </c>
      <c r="P152" s="34">
        <v>8</v>
      </c>
      <c r="Q152" s="38">
        <v>3</v>
      </c>
      <c r="R152" s="35">
        <v>4</v>
      </c>
    </row>
    <row r="153" spans="13:18" ht="12.75">
      <c r="M153" s="48">
        <v>30</v>
      </c>
      <c r="N153" s="33">
        <v>10</v>
      </c>
      <c r="O153" s="37">
        <v>19</v>
      </c>
      <c r="P153" s="35">
        <v>4</v>
      </c>
      <c r="Q153" s="37">
        <v>20</v>
      </c>
      <c r="R153" s="40">
        <v>14</v>
      </c>
    </row>
    <row r="154" spans="13:18" ht="12.75">
      <c r="M154" s="48">
        <v>31</v>
      </c>
      <c r="N154" s="37">
        <v>21</v>
      </c>
      <c r="O154" s="39">
        <v>16</v>
      </c>
      <c r="P154" s="39">
        <v>17</v>
      </c>
      <c r="Q154" s="35">
        <v>5</v>
      </c>
      <c r="R154" s="37">
        <v>21</v>
      </c>
    </row>
    <row r="155" spans="13:18" ht="12.75">
      <c r="M155" s="48">
        <v>32</v>
      </c>
      <c r="N155" s="35">
        <v>6</v>
      </c>
      <c r="O155" s="40">
        <v>13</v>
      </c>
      <c r="P155" s="40">
        <v>15</v>
      </c>
      <c r="Q155" s="40">
        <v>13</v>
      </c>
      <c r="R155" s="33">
        <v>11</v>
      </c>
    </row>
    <row r="157" spans="1:18" ht="12.75">
      <c r="A157" s="1" t="s">
        <v>174</v>
      </c>
      <c r="M157" s="1" t="s">
        <v>40</v>
      </c>
      <c r="N157" s="7" t="s">
        <v>37</v>
      </c>
      <c r="O157" s="7" t="s">
        <v>38</v>
      </c>
      <c r="P157" s="7" t="s">
        <v>39</v>
      </c>
      <c r="Q157" s="7" t="s">
        <v>69</v>
      </c>
      <c r="R157" s="7" t="s">
        <v>70</v>
      </c>
    </row>
    <row r="158" spans="1:18" ht="12.75">
      <c r="A158" s="1" t="s">
        <v>20</v>
      </c>
      <c r="G158" s="1" t="s">
        <v>28</v>
      </c>
      <c r="N158" s="39">
        <v>18</v>
      </c>
      <c r="O158" s="34">
        <v>8</v>
      </c>
      <c r="P158" s="36">
        <v>24</v>
      </c>
      <c r="Q158" s="34">
        <v>9</v>
      </c>
      <c r="R158" s="176">
        <v>27</v>
      </c>
    </row>
    <row r="159" spans="1:18" ht="12.75">
      <c r="A159" t="s">
        <v>31</v>
      </c>
      <c r="B159" s="39">
        <v>18</v>
      </c>
      <c r="C159" s="35">
        <v>4</v>
      </c>
      <c r="D159" s="176">
        <v>26</v>
      </c>
      <c r="E159" s="177">
        <v>30</v>
      </c>
      <c r="G159" t="s">
        <v>31</v>
      </c>
      <c r="H159" s="34">
        <v>9</v>
      </c>
      <c r="I159" s="40">
        <v>15</v>
      </c>
      <c r="J159" s="359">
        <v>33</v>
      </c>
      <c r="K159" s="39">
        <v>16</v>
      </c>
      <c r="N159" s="35">
        <v>4</v>
      </c>
      <c r="O159" s="33">
        <v>10</v>
      </c>
      <c r="P159" s="35">
        <v>6</v>
      </c>
      <c r="Q159" s="40">
        <v>15</v>
      </c>
      <c r="R159" s="36">
        <v>23</v>
      </c>
    </row>
    <row r="160" spans="1:18" ht="12.75">
      <c r="A160" t="s">
        <v>32</v>
      </c>
      <c r="B160" s="40">
        <v>13</v>
      </c>
      <c r="C160" s="34">
        <v>7</v>
      </c>
      <c r="D160" s="36">
        <v>24</v>
      </c>
      <c r="E160" s="359">
        <v>33</v>
      </c>
      <c r="G160" t="s">
        <v>32</v>
      </c>
      <c r="H160" s="35">
        <v>5</v>
      </c>
      <c r="I160" s="38">
        <v>1</v>
      </c>
      <c r="J160" s="39">
        <v>18</v>
      </c>
      <c r="K160" s="177">
        <v>28</v>
      </c>
      <c r="N160" s="176">
        <v>26</v>
      </c>
      <c r="O160" s="177">
        <v>30</v>
      </c>
      <c r="P160" s="38">
        <v>2</v>
      </c>
      <c r="Q160" s="359">
        <v>33</v>
      </c>
      <c r="R160" s="37">
        <v>21</v>
      </c>
    </row>
    <row r="161" spans="1:18" ht="12.75">
      <c r="A161" t="s">
        <v>33</v>
      </c>
      <c r="B161" s="34">
        <v>9</v>
      </c>
      <c r="C161" s="35">
        <v>5</v>
      </c>
      <c r="D161" s="38">
        <v>3</v>
      </c>
      <c r="E161" s="36">
        <v>22</v>
      </c>
      <c r="G161" t="s">
        <v>33</v>
      </c>
      <c r="H161" s="33">
        <v>12</v>
      </c>
      <c r="I161" s="36">
        <v>23</v>
      </c>
      <c r="J161" s="176">
        <v>26</v>
      </c>
      <c r="K161" s="177">
        <v>29</v>
      </c>
      <c r="N161" s="177">
        <v>30</v>
      </c>
      <c r="O161" s="38">
        <v>2</v>
      </c>
      <c r="P161" s="176">
        <v>26</v>
      </c>
      <c r="Q161" s="39">
        <v>16</v>
      </c>
      <c r="R161" s="359">
        <v>32</v>
      </c>
    </row>
    <row r="162" spans="1:18" ht="12.75">
      <c r="A162" t="s">
        <v>34</v>
      </c>
      <c r="B162" s="33">
        <v>11</v>
      </c>
      <c r="C162" s="38">
        <v>1</v>
      </c>
      <c r="D162" s="39">
        <v>17</v>
      </c>
      <c r="E162" s="37">
        <v>20</v>
      </c>
      <c r="G162" t="s">
        <v>34</v>
      </c>
      <c r="H162" s="37">
        <v>21</v>
      </c>
      <c r="I162" s="176">
        <v>25</v>
      </c>
      <c r="J162" s="38">
        <v>3</v>
      </c>
      <c r="K162" s="36">
        <v>24</v>
      </c>
      <c r="N162" s="40">
        <v>13</v>
      </c>
      <c r="O162" s="33">
        <v>11</v>
      </c>
      <c r="P162" s="38">
        <v>1</v>
      </c>
      <c r="Q162" s="35">
        <v>5</v>
      </c>
      <c r="R162" s="37">
        <v>19</v>
      </c>
    </row>
    <row r="163" spans="1:18" ht="12.75">
      <c r="A163" t="s">
        <v>35</v>
      </c>
      <c r="B163" s="37">
        <v>21</v>
      </c>
      <c r="C163" s="447">
        <v>36</v>
      </c>
      <c r="D163" s="33">
        <v>12</v>
      </c>
      <c r="E163" s="39">
        <v>16</v>
      </c>
      <c r="G163" t="s">
        <v>35</v>
      </c>
      <c r="H163" s="33">
        <v>10</v>
      </c>
      <c r="I163" s="40">
        <v>13</v>
      </c>
      <c r="J163" s="35">
        <v>4</v>
      </c>
      <c r="K163" s="447">
        <v>36</v>
      </c>
      <c r="N163" s="34">
        <v>7</v>
      </c>
      <c r="O163" s="36">
        <v>22</v>
      </c>
      <c r="P163" s="40">
        <v>15</v>
      </c>
      <c r="Q163" s="38">
        <v>1</v>
      </c>
      <c r="R163" s="35">
        <v>6</v>
      </c>
    </row>
    <row r="164" spans="1:18" ht="12.75">
      <c r="A164" t="s">
        <v>36</v>
      </c>
      <c r="B164" s="177">
        <v>28</v>
      </c>
      <c r="C164" s="38">
        <v>2</v>
      </c>
      <c r="D164" s="40">
        <v>15</v>
      </c>
      <c r="E164" s="36">
        <v>23</v>
      </c>
      <c r="G164" t="s">
        <v>36</v>
      </c>
      <c r="H164" s="37">
        <v>20</v>
      </c>
      <c r="I164" s="34">
        <v>7</v>
      </c>
      <c r="J164" s="447">
        <v>35</v>
      </c>
      <c r="K164" s="36">
        <v>22</v>
      </c>
      <c r="N164" s="36">
        <v>24</v>
      </c>
      <c r="O164" s="359">
        <v>32</v>
      </c>
      <c r="P164" s="36">
        <v>22</v>
      </c>
      <c r="Q164" s="39">
        <v>18</v>
      </c>
      <c r="R164" s="39">
        <v>16</v>
      </c>
    </row>
    <row r="165" spans="1:18" ht="12.75">
      <c r="A165" t="s">
        <v>86</v>
      </c>
      <c r="B165" s="176">
        <v>27</v>
      </c>
      <c r="C165" s="33">
        <v>10</v>
      </c>
      <c r="D165" s="447">
        <v>35</v>
      </c>
      <c r="E165" s="37">
        <v>19</v>
      </c>
      <c r="G165" t="s">
        <v>86</v>
      </c>
      <c r="H165" s="359">
        <v>32</v>
      </c>
      <c r="I165" s="40">
        <v>14</v>
      </c>
      <c r="J165" s="37">
        <v>19</v>
      </c>
      <c r="K165" s="39">
        <v>17</v>
      </c>
      <c r="N165" s="359">
        <v>33</v>
      </c>
      <c r="O165" s="39">
        <v>18</v>
      </c>
      <c r="P165" s="33">
        <v>10</v>
      </c>
      <c r="Q165" s="177">
        <v>28</v>
      </c>
      <c r="R165" s="34">
        <v>8</v>
      </c>
    </row>
    <row r="166" spans="1:18" ht="12.75">
      <c r="A166" t="s">
        <v>154</v>
      </c>
      <c r="B166" s="447">
        <v>34</v>
      </c>
      <c r="C166" s="359">
        <v>31</v>
      </c>
      <c r="D166" s="34">
        <v>8</v>
      </c>
      <c r="E166" s="40">
        <v>14</v>
      </c>
      <c r="G166" t="s">
        <v>154</v>
      </c>
      <c r="H166" s="359">
        <v>31</v>
      </c>
      <c r="I166" s="177">
        <v>30</v>
      </c>
      <c r="J166" s="176">
        <v>27</v>
      </c>
      <c r="K166" s="35">
        <v>6</v>
      </c>
      <c r="N166" s="34">
        <v>9</v>
      </c>
      <c r="O166" s="447">
        <v>35</v>
      </c>
      <c r="P166" s="40">
        <v>13</v>
      </c>
      <c r="Q166" s="33">
        <v>12</v>
      </c>
      <c r="R166" s="38">
        <v>1</v>
      </c>
    </row>
    <row r="167" spans="1:18" ht="12.75">
      <c r="A167" t="s">
        <v>175</v>
      </c>
      <c r="B167" s="35">
        <v>6</v>
      </c>
      <c r="C167" s="359">
        <v>32</v>
      </c>
      <c r="D167" s="176">
        <v>25</v>
      </c>
      <c r="E167" s="177">
        <v>29</v>
      </c>
      <c r="G167" t="s">
        <v>175</v>
      </c>
      <c r="H167" s="34">
        <v>8</v>
      </c>
      <c r="I167" s="33">
        <v>11</v>
      </c>
      <c r="J167" s="447">
        <v>34</v>
      </c>
      <c r="K167" s="38">
        <v>2</v>
      </c>
      <c r="N167" s="35">
        <v>5</v>
      </c>
      <c r="O167" s="177">
        <v>29</v>
      </c>
      <c r="P167" s="177">
        <v>28</v>
      </c>
      <c r="Q167" s="36">
        <v>23</v>
      </c>
      <c r="R167" s="34">
        <v>7</v>
      </c>
    </row>
    <row r="168" spans="1:18" ht="12.75">
      <c r="A168" s="1" t="s">
        <v>21</v>
      </c>
      <c r="G168" s="1" t="s">
        <v>30</v>
      </c>
      <c r="N168" s="38">
        <v>3</v>
      </c>
      <c r="O168" s="359">
        <v>33</v>
      </c>
      <c r="P168" s="34">
        <v>9</v>
      </c>
      <c r="Q168" s="176">
        <v>26</v>
      </c>
      <c r="R168" s="447">
        <v>36</v>
      </c>
    </row>
    <row r="169" spans="1:18" ht="12.75">
      <c r="A169" t="s">
        <v>31</v>
      </c>
      <c r="B169" s="34">
        <v>8</v>
      </c>
      <c r="C169" s="33">
        <v>10</v>
      </c>
      <c r="D169" s="177">
        <v>30</v>
      </c>
      <c r="E169" s="38">
        <v>2</v>
      </c>
      <c r="G169" t="s">
        <v>31</v>
      </c>
      <c r="H169" s="176">
        <v>27</v>
      </c>
      <c r="I169" s="36">
        <v>23</v>
      </c>
      <c r="J169" s="37">
        <v>21</v>
      </c>
      <c r="K169" s="359">
        <v>32</v>
      </c>
      <c r="N169" s="36">
        <v>22</v>
      </c>
      <c r="O169" s="37">
        <v>21</v>
      </c>
      <c r="P169" s="37">
        <v>21</v>
      </c>
      <c r="Q169" s="177">
        <v>29</v>
      </c>
      <c r="R169" s="177">
        <v>30</v>
      </c>
    </row>
    <row r="170" spans="1:18" ht="12.75">
      <c r="A170" t="s">
        <v>32</v>
      </c>
      <c r="B170" s="33">
        <v>11</v>
      </c>
      <c r="C170" s="36">
        <v>22</v>
      </c>
      <c r="D170" s="359">
        <v>32</v>
      </c>
      <c r="E170" s="39">
        <v>18</v>
      </c>
      <c r="G170" t="s">
        <v>32</v>
      </c>
      <c r="H170" s="37">
        <v>19</v>
      </c>
      <c r="I170" s="35">
        <v>6</v>
      </c>
      <c r="J170" s="39">
        <v>16</v>
      </c>
      <c r="K170" s="34">
        <v>8</v>
      </c>
      <c r="N170" s="33">
        <v>11</v>
      </c>
      <c r="O170" s="39">
        <v>16</v>
      </c>
      <c r="P170" s="39">
        <v>17</v>
      </c>
      <c r="Q170" s="37">
        <v>21</v>
      </c>
      <c r="R170" s="39">
        <v>17</v>
      </c>
    </row>
    <row r="171" spans="1:18" ht="12.75">
      <c r="A171" t="s">
        <v>33</v>
      </c>
      <c r="B171" s="447">
        <v>35</v>
      </c>
      <c r="C171" s="177">
        <v>29</v>
      </c>
      <c r="D171" s="359">
        <v>33</v>
      </c>
      <c r="E171" s="37">
        <v>21</v>
      </c>
      <c r="G171" t="s">
        <v>33</v>
      </c>
      <c r="H171" s="38">
        <v>1</v>
      </c>
      <c r="I171" s="34">
        <v>7</v>
      </c>
      <c r="J171" s="447">
        <v>36</v>
      </c>
      <c r="K171" s="177">
        <v>30</v>
      </c>
      <c r="N171" s="38">
        <v>1</v>
      </c>
      <c r="O171" s="359">
        <v>31</v>
      </c>
      <c r="P171" s="33">
        <v>12</v>
      </c>
      <c r="Q171" s="176">
        <v>25</v>
      </c>
      <c r="R171" s="176">
        <v>25</v>
      </c>
    </row>
    <row r="172" spans="1:18" ht="12.75">
      <c r="A172" t="s">
        <v>34</v>
      </c>
      <c r="B172" s="39">
        <v>16</v>
      </c>
      <c r="C172" s="359">
        <v>31</v>
      </c>
      <c r="D172" s="176">
        <v>25</v>
      </c>
      <c r="E172" s="40">
        <v>13</v>
      </c>
      <c r="G172" t="s">
        <v>34</v>
      </c>
      <c r="H172" s="39">
        <v>17</v>
      </c>
      <c r="I172" s="176">
        <v>25</v>
      </c>
      <c r="J172" s="36">
        <v>22</v>
      </c>
      <c r="K172" s="447">
        <v>34</v>
      </c>
      <c r="N172" s="39">
        <v>17</v>
      </c>
      <c r="O172" s="176">
        <v>25</v>
      </c>
      <c r="P172" s="35">
        <v>4</v>
      </c>
      <c r="Q172" s="38">
        <v>3</v>
      </c>
      <c r="R172" s="36">
        <v>22</v>
      </c>
    </row>
    <row r="173" spans="1:18" ht="12.75">
      <c r="A173" t="s">
        <v>35</v>
      </c>
      <c r="B173" s="36">
        <v>24</v>
      </c>
      <c r="C173" s="40">
        <v>14</v>
      </c>
      <c r="D173" s="177">
        <v>28</v>
      </c>
      <c r="E173" s="447">
        <v>36</v>
      </c>
      <c r="G173" t="s">
        <v>35</v>
      </c>
      <c r="H173" s="40">
        <v>14</v>
      </c>
      <c r="I173" s="33">
        <v>11</v>
      </c>
      <c r="J173" s="177">
        <v>29</v>
      </c>
      <c r="K173" s="34">
        <v>9</v>
      </c>
      <c r="N173" s="37">
        <v>20</v>
      </c>
      <c r="O173" s="40">
        <v>13</v>
      </c>
      <c r="P173" s="38">
        <v>3</v>
      </c>
      <c r="Q173" s="36">
        <v>24</v>
      </c>
      <c r="R173" s="447">
        <v>34</v>
      </c>
    </row>
    <row r="174" spans="1:18" ht="12.75">
      <c r="A174" t="s">
        <v>36</v>
      </c>
      <c r="B174" s="37">
        <v>20</v>
      </c>
      <c r="C174" s="35">
        <v>6</v>
      </c>
      <c r="D174" s="38">
        <v>3</v>
      </c>
      <c r="E174" s="40">
        <v>15</v>
      </c>
      <c r="G174" t="s">
        <v>36</v>
      </c>
      <c r="H174" s="359">
        <v>31</v>
      </c>
      <c r="I174" s="38">
        <v>3</v>
      </c>
      <c r="J174" s="39">
        <v>18</v>
      </c>
      <c r="K174" s="177">
        <v>28</v>
      </c>
      <c r="N174" s="37">
        <v>21</v>
      </c>
      <c r="O174" s="36">
        <v>24</v>
      </c>
      <c r="P174" s="447">
        <v>35</v>
      </c>
      <c r="Q174" s="33">
        <v>10</v>
      </c>
      <c r="R174" s="40">
        <v>14</v>
      </c>
    </row>
    <row r="175" spans="1:18" ht="12.75">
      <c r="A175" t="s">
        <v>86</v>
      </c>
      <c r="B175" s="34">
        <v>9</v>
      </c>
      <c r="C175" s="37">
        <v>19</v>
      </c>
      <c r="D175" s="36">
        <v>23</v>
      </c>
      <c r="E175" s="35">
        <v>4</v>
      </c>
      <c r="G175" t="s">
        <v>86</v>
      </c>
      <c r="H175" s="40">
        <v>13</v>
      </c>
      <c r="I175" s="33">
        <v>10</v>
      </c>
      <c r="J175" s="37">
        <v>20</v>
      </c>
      <c r="K175" s="35">
        <v>5</v>
      </c>
      <c r="N175" s="447">
        <v>36</v>
      </c>
      <c r="O175" s="40">
        <v>14</v>
      </c>
      <c r="P175" s="34">
        <v>8</v>
      </c>
      <c r="Q175" s="40">
        <v>13</v>
      </c>
      <c r="R175" s="33">
        <v>11</v>
      </c>
    </row>
    <row r="176" spans="1:18" ht="12.75">
      <c r="A176" t="s">
        <v>154</v>
      </c>
      <c r="B176" s="34">
        <v>7</v>
      </c>
      <c r="C176" s="35">
        <v>5</v>
      </c>
      <c r="D176" s="39">
        <v>17</v>
      </c>
      <c r="E176" s="176">
        <v>26</v>
      </c>
      <c r="G176" t="s">
        <v>154</v>
      </c>
      <c r="H176" s="38">
        <v>2</v>
      </c>
      <c r="I176" s="447">
        <v>35</v>
      </c>
      <c r="J176" s="35">
        <v>4</v>
      </c>
      <c r="K176" s="359">
        <v>33</v>
      </c>
      <c r="N176" s="33">
        <v>12</v>
      </c>
      <c r="O176" s="177">
        <v>28</v>
      </c>
      <c r="P176" s="35">
        <v>5</v>
      </c>
      <c r="Q176" s="35">
        <v>4</v>
      </c>
      <c r="R176" s="177">
        <v>29</v>
      </c>
    </row>
    <row r="177" spans="1:18" ht="12.75">
      <c r="A177" t="s">
        <v>175</v>
      </c>
      <c r="B177" s="176">
        <v>27</v>
      </c>
      <c r="C177" s="33">
        <v>12</v>
      </c>
      <c r="D177" s="38">
        <v>1</v>
      </c>
      <c r="E177" s="447">
        <v>34</v>
      </c>
      <c r="G177" t="s">
        <v>175</v>
      </c>
      <c r="H177" s="176">
        <v>26</v>
      </c>
      <c r="I177" s="40">
        <v>15</v>
      </c>
      <c r="J177" s="33">
        <v>12</v>
      </c>
      <c r="K177" s="36">
        <v>24</v>
      </c>
      <c r="N177" s="39">
        <v>16</v>
      </c>
      <c r="O177" s="447">
        <v>36</v>
      </c>
      <c r="P177" s="359">
        <v>32</v>
      </c>
      <c r="Q177" s="447">
        <v>36</v>
      </c>
      <c r="R177" s="34">
        <v>9</v>
      </c>
    </row>
    <row r="178" spans="1:18" ht="12.75">
      <c r="A178" s="1" t="s">
        <v>27</v>
      </c>
      <c r="N178" s="177">
        <v>28</v>
      </c>
      <c r="O178" s="37">
        <v>20</v>
      </c>
      <c r="P178" s="37">
        <v>20</v>
      </c>
      <c r="Q178" s="37">
        <v>20</v>
      </c>
      <c r="R178" s="359">
        <v>31</v>
      </c>
    </row>
    <row r="179" spans="1:18" ht="12.75">
      <c r="A179" t="s">
        <v>31</v>
      </c>
      <c r="B179" s="36">
        <v>24</v>
      </c>
      <c r="C179" s="35">
        <v>6</v>
      </c>
      <c r="D179" s="38">
        <v>2</v>
      </c>
      <c r="E179" s="176">
        <v>26</v>
      </c>
      <c r="N179" s="38">
        <v>2</v>
      </c>
      <c r="O179" s="35">
        <v>6</v>
      </c>
      <c r="P179" s="177">
        <v>29</v>
      </c>
      <c r="Q179" s="34">
        <v>7</v>
      </c>
      <c r="R179" s="38">
        <v>3</v>
      </c>
    </row>
    <row r="180" spans="1:18" ht="12.75">
      <c r="A180" t="s">
        <v>32</v>
      </c>
      <c r="B180" s="38">
        <v>1</v>
      </c>
      <c r="C180" s="40">
        <v>15</v>
      </c>
      <c r="D180" s="36">
        <v>22</v>
      </c>
      <c r="E180" s="33">
        <v>10</v>
      </c>
      <c r="N180" s="40">
        <v>15</v>
      </c>
      <c r="O180" s="38">
        <v>3</v>
      </c>
      <c r="P180" s="447">
        <v>36</v>
      </c>
      <c r="Q180" s="447">
        <v>35</v>
      </c>
      <c r="R180" s="39">
        <v>18</v>
      </c>
    </row>
    <row r="181" spans="1:18" ht="12.75">
      <c r="A181" t="s">
        <v>33</v>
      </c>
      <c r="B181" s="40">
        <v>13</v>
      </c>
      <c r="C181" s="177">
        <v>28</v>
      </c>
      <c r="D181" s="34">
        <v>9</v>
      </c>
      <c r="E181" s="37">
        <v>21</v>
      </c>
      <c r="N181" s="36">
        <v>23</v>
      </c>
      <c r="O181" s="40">
        <v>15</v>
      </c>
      <c r="P181" s="359">
        <v>31</v>
      </c>
      <c r="Q181" s="36">
        <v>22</v>
      </c>
      <c r="R181" s="177">
        <v>28</v>
      </c>
    </row>
    <row r="182" spans="1:18" ht="12.75">
      <c r="A182" t="s">
        <v>34</v>
      </c>
      <c r="B182" s="39">
        <v>17</v>
      </c>
      <c r="C182" s="33">
        <v>12</v>
      </c>
      <c r="D182" s="35">
        <v>4</v>
      </c>
      <c r="E182" s="38">
        <v>3</v>
      </c>
      <c r="N182" s="176">
        <v>27</v>
      </c>
      <c r="O182" s="34">
        <v>9</v>
      </c>
      <c r="P182" s="176">
        <v>25</v>
      </c>
      <c r="Q182" s="359">
        <v>32</v>
      </c>
      <c r="R182" s="40">
        <v>13</v>
      </c>
    </row>
    <row r="183" spans="1:18" ht="12.75">
      <c r="A183" t="s">
        <v>35</v>
      </c>
      <c r="B183" s="447">
        <v>35</v>
      </c>
      <c r="C183" s="34">
        <v>8</v>
      </c>
      <c r="D183" s="35">
        <v>5</v>
      </c>
      <c r="E183" s="359">
        <v>32</v>
      </c>
      <c r="N183" s="33">
        <v>10</v>
      </c>
      <c r="O183" s="37">
        <v>19</v>
      </c>
      <c r="P183" s="359">
        <v>33</v>
      </c>
      <c r="Q183" s="40">
        <v>14</v>
      </c>
      <c r="R183" s="33">
        <v>10</v>
      </c>
    </row>
    <row r="184" spans="1:18" ht="12.75">
      <c r="A184" t="s">
        <v>36</v>
      </c>
      <c r="B184" s="37">
        <v>20</v>
      </c>
      <c r="C184" s="177">
        <v>29</v>
      </c>
      <c r="D184" s="447">
        <v>36</v>
      </c>
      <c r="E184" s="359">
        <v>31</v>
      </c>
      <c r="N184" s="447">
        <v>35</v>
      </c>
      <c r="O184" s="36">
        <v>23</v>
      </c>
      <c r="P184" s="39">
        <v>18</v>
      </c>
      <c r="Q184" s="37">
        <v>19</v>
      </c>
      <c r="R184" s="37">
        <v>20</v>
      </c>
    </row>
    <row r="185" spans="1:18" ht="12.75">
      <c r="A185" t="s">
        <v>86</v>
      </c>
      <c r="B185" s="176">
        <v>25</v>
      </c>
      <c r="C185" s="359">
        <v>33</v>
      </c>
      <c r="D185" s="39">
        <v>18</v>
      </c>
      <c r="E185" s="36">
        <v>23</v>
      </c>
      <c r="N185" s="37">
        <v>19</v>
      </c>
      <c r="O185" s="35">
        <v>4</v>
      </c>
      <c r="P185" s="36">
        <v>23</v>
      </c>
      <c r="Q185" s="39">
        <v>17</v>
      </c>
      <c r="R185" s="35">
        <v>5</v>
      </c>
    </row>
    <row r="186" spans="1:18" ht="12.75">
      <c r="A186" t="s">
        <v>154</v>
      </c>
      <c r="B186" s="33">
        <v>11</v>
      </c>
      <c r="C186" s="447">
        <v>34</v>
      </c>
      <c r="D186" s="177">
        <v>30</v>
      </c>
      <c r="E186" s="37">
        <v>19</v>
      </c>
      <c r="N186" s="447">
        <v>34</v>
      </c>
      <c r="O186" s="34">
        <v>7</v>
      </c>
      <c r="P186" s="33">
        <v>11</v>
      </c>
      <c r="Q186" s="359">
        <v>31</v>
      </c>
      <c r="R186" s="38">
        <v>2</v>
      </c>
    </row>
    <row r="187" spans="1:18" ht="12.75">
      <c r="A187" t="s">
        <v>175</v>
      </c>
      <c r="B187" s="176">
        <v>27</v>
      </c>
      <c r="C187" s="39">
        <v>16</v>
      </c>
      <c r="D187" s="34">
        <v>7</v>
      </c>
      <c r="E187" s="40">
        <v>14</v>
      </c>
      <c r="N187" s="359">
        <v>31</v>
      </c>
      <c r="O187" s="35">
        <v>5</v>
      </c>
      <c r="P187" s="447">
        <v>34</v>
      </c>
      <c r="Q187" s="177">
        <v>30</v>
      </c>
      <c r="R187" s="447">
        <v>35</v>
      </c>
    </row>
    <row r="188" spans="14:18" ht="12.75">
      <c r="N188" s="34">
        <v>8</v>
      </c>
      <c r="O188" s="39">
        <v>17</v>
      </c>
      <c r="P188" s="177">
        <v>30</v>
      </c>
      <c r="Q188" s="176">
        <v>27</v>
      </c>
      <c r="R188" s="35">
        <v>4</v>
      </c>
    </row>
    <row r="189" spans="14:18" ht="12.75">
      <c r="N189" s="40">
        <v>14</v>
      </c>
      <c r="O189" s="176">
        <v>26</v>
      </c>
      <c r="P189" s="37">
        <v>19</v>
      </c>
      <c r="Q189" s="35">
        <v>6</v>
      </c>
      <c r="R189" s="359">
        <v>33</v>
      </c>
    </row>
    <row r="190" spans="14:18" ht="12.75">
      <c r="N190" s="35">
        <v>6</v>
      </c>
      <c r="O190" s="176">
        <v>27</v>
      </c>
      <c r="P190" s="176">
        <v>27</v>
      </c>
      <c r="Q190" s="34">
        <v>8</v>
      </c>
      <c r="R190" s="176">
        <v>26</v>
      </c>
    </row>
    <row r="191" spans="14:18" ht="12.75">
      <c r="N191" s="359">
        <v>32</v>
      </c>
      <c r="O191" s="33">
        <v>12</v>
      </c>
      <c r="P191" s="39">
        <v>16</v>
      </c>
      <c r="Q191" s="33">
        <v>11</v>
      </c>
      <c r="R191" s="40">
        <v>15</v>
      </c>
    </row>
    <row r="192" spans="14:18" ht="12.75">
      <c r="N192" s="176">
        <v>25</v>
      </c>
      <c r="O192" s="38">
        <v>1</v>
      </c>
      <c r="P192" s="34">
        <v>7</v>
      </c>
      <c r="Q192" s="447">
        <v>34</v>
      </c>
      <c r="R192" s="33">
        <v>12</v>
      </c>
    </row>
    <row r="193" spans="14:18" ht="12.75">
      <c r="N193" s="177">
        <v>29</v>
      </c>
      <c r="O193" s="447">
        <v>34</v>
      </c>
      <c r="P193" s="40">
        <v>14</v>
      </c>
      <c r="Q193" s="38">
        <v>2</v>
      </c>
      <c r="R193" s="36">
        <v>24</v>
      </c>
    </row>
    <row r="194" spans="14:18" ht="12.75">
      <c r="N194" s="1"/>
      <c r="O194" s="1"/>
      <c r="P194" s="1"/>
      <c r="Q194" s="1"/>
      <c r="R194" s="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9"/>
  <dimension ref="A2:I58"/>
  <sheetViews>
    <sheetView workbookViewId="0" topLeftCell="A1">
      <selection activeCell="G24" sqref="G24"/>
    </sheetView>
  </sheetViews>
  <sheetFormatPr defaultColWidth="11.421875" defaultRowHeight="12.75"/>
  <cols>
    <col min="1" max="1" width="2.8515625" style="0" customWidth="1"/>
    <col min="2" max="2" width="7.8515625" style="0" customWidth="1"/>
    <col min="3" max="3" width="17.57421875" style="78" customWidth="1"/>
    <col min="5" max="5" width="9.57421875" style="0" customWidth="1"/>
    <col min="6" max="6" width="5.57421875" style="6" bestFit="1" customWidth="1"/>
    <col min="7" max="7" width="15.57421875" style="0" bestFit="1" customWidth="1"/>
    <col min="9" max="9" width="11.421875" style="818" customWidth="1"/>
  </cols>
  <sheetData>
    <row r="1" ht="12.75"/>
    <row r="2" spans="3:4" ht="24">
      <c r="C2" s="823" t="s">
        <v>190</v>
      </c>
      <c r="D2" s="736"/>
    </row>
    <row r="3" ht="12.75"/>
    <row r="4" spans="1:9" ht="15">
      <c r="A4" s="739"/>
      <c r="B4" s="739"/>
      <c r="C4" s="737" t="s">
        <v>191</v>
      </c>
      <c r="D4" s="739" t="s">
        <v>213</v>
      </c>
      <c r="E4" s="739"/>
      <c r="F4" s="744" t="s">
        <v>192</v>
      </c>
      <c r="G4" s="739" t="s">
        <v>198</v>
      </c>
      <c r="H4" s="739"/>
      <c r="I4" s="819"/>
    </row>
    <row r="5" spans="1:9" ht="15">
      <c r="A5" s="739"/>
      <c r="B5" s="739"/>
      <c r="C5" s="741"/>
      <c r="D5" s="739"/>
      <c r="E5" s="739"/>
      <c r="F5" s="744"/>
      <c r="G5" s="739"/>
      <c r="H5" s="739"/>
      <c r="I5" s="819"/>
    </row>
    <row r="6" spans="1:9" ht="15">
      <c r="A6" s="739"/>
      <c r="B6" s="738"/>
      <c r="C6" s="737" t="s">
        <v>193</v>
      </c>
      <c r="D6" s="739"/>
      <c r="E6" s="739"/>
      <c r="F6" s="744"/>
      <c r="G6" s="739"/>
      <c r="H6" s="739"/>
      <c r="I6" s="819"/>
    </row>
    <row r="7" spans="1:9" ht="15">
      <c r="A7" s="739"/>
      <c r="B7" s="739"/>
      <c r="C7" s="741"/>
      <c r="D7" s="739"/>
      <c r="E7" s="739"/>
      <c r="F7" s="744"/>
      <c r="G7" s="739"/>
      <c r="H7" s="739"/>
      <c r="I7" s="819"/>
    </row>
    <row r="8" spans="1:9" ht="15">
      <c r="A8" s="739"/>
      <c r="B8" s="739"/>
      <c r="C8" s="737" t="s">
        <v>194</v>
      </c>
      <c r="D8" s="739"/>
      <c r="E8" s="739"/>
      <c r="F8" s="744"/>
      <c r="G8" s="739"/>
      <c r="H8" s="739"/>
      <c r="I8" s="819"/>
    </row>
    <row r="9" spans="1:9" ht="15">
      <c r="A9" s="739"/>
      <c r="B9" s="739"/>
      <c r="C9" s="741"/>
      <c r="D9" s="739"/>
      <c r="E9" s="739"/>
      <c r="F9" s="744"/>
      <c r="G9" s="739"/>
      <c r="H9" s="739"/>
      <c r="I9" s="819"/>
    </row>
    <row r="10" spans="1:9" ht="15">
      <c r="A10" s="739"/>
      <c r="B10" s="739"/>
      <c r="C10" s="737" t="s">
        <v>195</v>
      </c>
      <c r="D10" s="744" t="s">
        <v>196</v>
      </c>
      <c r="E10" s="739" t="s">
        <v>197</v>
      </c>
      <c r="F10" s="744"/>
      <c r="G10" s="739"/>
      <c r="H10" s="739"/>
      <c r="I10" s="819"/>
    </row>
    <row r="11" spans="1:9" ht="15">
      <c r="A11" s="739"/>
      <c r="B11" s="739"/>
      <c r="C11" s="741"/>
      <c r="D11" s="739"/>
      <c r="E11" s="739"/>
      <c r="F11" s="744"/>
      <c r="G11" s="739"/>
      <c r="H11" s="739"/>
      <c r="I11" s="819"/>
    </row>
    <row r="12" spans="1:9" ht="15">
      <c r="A12" s="739"/>
      <c r="B12" s="739"/>
      <c r="C12" s="737" t="s">
        <v>199</v>
      </c>
      <c r="D12" s="739" t="s">
        <v>413</v>
      </c>
      <c r="E12" s="739"/>
      <c r="F12" s="744"/>
      <c r="G12" s="739"/>
      <c r="H12" s="739"/>
      <c r="I12" s="819"/>
    </row>
    <row r="13" spans="1:9" ht="15">
      <c r="A13" s="739"/>
      <c r="B13" s="739"/>
      <c r="C13" s="741"/>
      <c r="D13" s="739"/>
      <c r="E13" s="739"/>
      <c r="F13" s="744"/>
      <c r="G13" s="739"/>
      <c r="H13" s="739"/>
      <c r="I13" s="819"/>
    </row>
    <row r="14" spans="1:9" ht="15">
      <c r="A14" s="739"/>
      <c r="B14" s="739"/>
      <c r="C14" s="741"/>
      <c r="D14" s="739"/>
      <c r="E14" s="739"/>
      <c r="F14" s="744"/>
      <c r="G14" s="739"/>
      <c r="H14" s="739"/>
      <c r="I14" s="819"/>
    </row>
    <row r="15" spans="1:9" ht="15">
      <c r="A15" s="739"/>
      <c r="B15" s="739"/>
      <c r="C15" s="741"/>
      <c r="D15" s="739"/>
      <c r="E15" s="739"/>
      <c r="F15" s="744"/>
      <c r="G15" s="739"/>
      <c r="H15" s="739"/>
      <c r="I15" s="819"/>
    </row>
    <row r="16" spans="1:9" ht="15">
      <c r="A16" s="739"/>
      <c r="B16" s="740" t="s">
        <v>205</v>
      </c>
      <c r="C16" s="741"/>
      <c r="D16" s="739"/>
      <c r="E16" s="739"/>
      <c r="F16" s="744"/>
      <c r="G16" s="739"/>
      <c r="H16" s="741"/>
      <c r="I16" s="819"/>
    </row>
    <row r="17" spans="1:9" ht="15">
      <c r="A17" s="739"/>
      <c r="B17" s="739"/>
      <c r="C17" s="741"/>
      <c r="D17" s="739"/>
      <c r="E17" s="741" t="s">
        <v>201</v>
      </c>
      <c r="F17" s="744" t="s">
        <v>203</v>
      </c>
      <c r="G17" s="739" t="s">
        <v>399</v>
      </c>
      <c r="H17" s="741" t="s">
        <v>392</v>
      </c>
      <c r="I17" s="819"/>
    </row>
    <row r="18" spans="1:9" ht="15">
      <c r="A18" s="739"/>
      <c r="B18" s="739"/>
      <c r="C18" s="741"/>
      <c r="D18" s="739"/>
      <c r="E18" s="741"/>
      <c r="F18" s="744"/>
      <c r="G18" s="739"/>
      <c r="H18" s="741"/>
      <c r="I18" s="819"/>
    </row>
    <row r="19" spans="1:9" ht="15">
      <c r="A19" s="739"/>
      <c r="B19" s="739"/>
      <c r="C19" s="741"/>
      <c r="D19" s="739"/>
      <c r="E19" s="741" t="s">
        <v>202</v>
      </c>
      <c r="F19" s="744" t="s">
        <v>203</v>
      </c>
      <c r="G19" s="739" t="s">
        <v>398</v>
      </c>
      <c r="H19" s="741" t="s">
        <v>392</v>
      </c>
      <c r="I19" s="819" t="s">
        <v>229</v>
      </c>
    </row>
    <row r="20" spans="1:9" ht="15">
      <c r="A20" s="739"/>
      <c r="B20" s="739"/>
      <c r="C20" s="741"/>
      <c r="D20" s="739"/>
      <c r="E20" s="741"/>
      <c r="F20" s="744" t="s">
        <v>203</v>
      </c>
      <c r="G20" s="739" t="s">
        <v>400</v>
      </c>
      <c r="H20" s="741" t="s">
        <v>392</v>
      </c>
      <c r="I20" s="819" t="s">
        <v>353</v>
      </c>
    </row>
    <row r="21" spans="1:9" ht="15">
      <c r="A21" s="739"/>
      <c r="B21" s="739"/>
      <c r="C21" s="741"/>
      <c r="D21" s="739"/>
      <c r="E21" s="741"/>
      <c r="F21" s="744" t="s">
        <v>397</v>
      </c>
      <c r="G21" s="739" t="s">
        <v>417</v>
      </c>
      <c r="H21" s="741" t="s">
        <v>392</v>
      </c>
      <c r="I21" s="819" t="s">
        <v>229</v>
      </c>
    </row>
    <row r="22" spans="1:9" ht="15">
      <c r="A22" s="739"/>
      <c r="B22" s="739"/>
      <c r="C22" s="741"/>
      <c r="D22" s="739"/>
      <c r="E22" s="741"/>
      <c r="F22" s="744"/>
      <c r="G22" s="739"/>
      <c r="H22" s="741"/>
      <c r="I22" s="819"/>
    </row>
    <row r="23" spans="1:9" ht="15">
      <c r="A23" s="739"/>
      <c r="B23" s="739"/>
      <c r="C23" s="741"/>
      <c r="D23" s="739"/>
      <c r="E23" s="741" t="s">
        <v>200</v>
      </c>
      <c r="F23" s="744" t="s">
        <v>203</v>
      </c>
      <c r="G23" s="739"/>
      <c r="H23" s="741" t="s">
        <v>392</v>
      </c>
      <c r="I23" s="819"/>
    </row>
    <row r="24" spans="1:9" ht="15">
      <c r="A24" s="739"/>
      <c r="B24" s="739"/>
      <c r="C24" s="741"/>
      <c r="D24" s="739"/>
      <c r="E24" s="739"/>
      <c r="F24" s="744" t="s">
        <v>203</v>
      </c>
      <c r="G24" s="739"/>
      <c r="H24" s="741" t="s">
        <v>392</v>
      </c>
      <c r="I24" s="819"/>
    </row>
    <row r="25" spans="1:9" ht="15">
      <c r="A25" s="739"/>
      <c r="B25" s="739"/>
      <c r="C25" s="741"/>
      <c r="D25" s="739"/>
      <c r="E25" s="739"/>
      <c r="F25" s="744" t="s">
        <v>203</v>
      </c>
      <c r="G25" s="739"/>
      <c r="H25" s="741" t="s">
        <v>392</v>
      </c>
      <c r="I25" s="819"/>
    </row>
    <row r="26" spans="1:9" ht="15">
      <c r="A26" s="739"/>
      <c r="B26" s="739"/>
      <c r="C26" s="741"/>
      <c r="D26" s="739"/>
      <c r="E26" s="739"/>
      <c r="F26" s="744" t="s">
        <v>203</v>
      </c>
      <c r="G26" s="739"/>
      <c r="H26" s="741" t="s">
        <v>392</v>
      </c>
      <c r="I26" s="819"/>
    </row>
    <row r="27" spans="1:9" ht="15">
      <c r="A27" s="739"/>
      <c r="B27" s="739"/>
      <c r="C27" s="741"/>
      <c r="D27" s="739"/>
      <c r="E27" s="739"/>
      <c r="F27" s="744" t="s">
        <v>203</v>
      </c>
      <c r="G27" s="739"/>
      <c r="H27" s="741" t="s">
        <v>392</v>
      </c>
      <c r="I27" s="819"/>
    </row>
    <row r="28" spans="1:9" ht="15">
      <c r="A28" s="739"/>
      <c r="B28" s="739"/>
      <c r="C28" s="741"/>
      <c r="D28" s="739"/>
      <c r="E28" s="739"/>
      <c r="F28" s="744" t="s">
        <v>203</v>
      </c>
      <c r="G28" s="739"/>
      <c r="H28" s="741" t="s">
        <v>392</v>
      </c>
      <c r="I28" s="819"/>
    </row>
    <row r="29" spans="1:9" ht="15">
      <c r="A29" s="739"/>
      <c r="B29" s="739"/>
      <c r="C29" s="741"/>
      <c r="D29" s="739"/>
      <c r="E29" s="739"/>
      <c r="F29" s="744" t="s">
        <v>203</v>
      </c>
      <c r="G29" s="739"/>
      <c r="H29" s="741" t="s">
        <v>392</v>
      </c>
      <c r="I29" s="819"/>
    </row>
    <row r="30" spans="1:9" ht="15">
      <c r="A30" s="739"/>
      <c r="B30" s="739"/>
      <c r="C30" s="741"/>
      <c r="D30" s="739"/>
      <c r="E30" s="739"/>
      <c r="F30" s="744" t="s">
        <v>203</v>
      </c>
      <c r="G30" s="739"/>
      <c r="H30" s="741" t="s">
        <v>392</v>
      </c>
      <c r="I30" s="819"/>
    </row>
    <row r="31" spans="1:9" ht="15">
      <c r="A31" s="739"/>
      <c r="B31" s="739"/>
      <c r="C31" s="741"/>
      <c r="D31" s="739"/>
      <c r="E31" s="739"/>
      <c r="F31" s="744" t="s">
        <v>203</v>
      </c>
      <c r="G31" s="739"/>
      <c r="H31" s="741" t="s">
        <v>392</v>
      </c>
      <c r="I31" s="819"/>
    </row>
    <row r="32" spans="1:9" ht="15">
      <c r="A32" s="739"/>
      <c r="B32" s="739"/>
      <c r="C32" s="741"/>
      <c r="D32" s="739"/>
      <c r="E32" s="739"/>
      <c r="F32" s="744" t="s">
        <v>203</v>
      </c>
      <c r="G32" s="739"/>
      <c r="H32" s="741" t="s">
        <v>392</v>
      </c>
      <c r="I32" s="819"/>
    </row>
    <row r="33" spans="1:9" ht="15">
      <c r="A33" s="739"/>
      <c r="B33" s="739"/>
      <c r="C33" s="741"/>
      <c r="D33" s="739"/>
      <c r="E33" s="739"/>
      <c r="F33" s="744" t="s">
        <v>203</v>
      </c>
      <c r="G33" s="739"/>
      <c r="H33" s="741" t="s">
        <v>392</v>
      </c>
      <c r="I33" s="819"/>
    </row>
    <row r="34" spans="1:9" ht="15">
      <c r="A34" s="739"/>
      <c r="B34" s="739"/>
      <c r="C34" s="741"/>
      <c r="D34" s="739"/>
      <c r="E34" s="739"/>
      <c r="F34" s="744" t="s">
        <v>203</v>
      </c>
      <c r="G34" s="739"/>
      <c r="H34" s="741" t="s">
        <v>392</v>
      </c>
      <c r="I34" s="819"/>
    </row>
    <row r="35" spans="1:9" ht="15">
      <c r="A35" s="739"/>
      <c r="B35" s="739"/>
      <c r="C35" s="741"/>
      <c r="D35" s="739"/>
      <c r="E35" s="739"/>
      <c r="F35" s="744" t="s">
        <v>203</v>
      </c>
      <c r="G35" s="739"/>
      <c r="H35" s="741" t="s">
        <v>392</v>
      </c>
      <c r="I35" s="819"/>
    </row>
    <row r="36" spans="1:9" ht="15">
      <c r="A36" s="739"/>
      <c r="B36" s="739"/>
      <c r="C36" s="741"/>
      <c r="D36" s="739"/>
      <c r="E36" s="739"/>
      <c r="F36" s="744" t="s">
        <v>203</v>
      </c>
      <c r="G36" s="739"/>
      <c r="H36" s="741" t="s">
        <v>392</v>
      </c>
      <c r="I36" s="819"/>
    </row>
    <row r="37" spans="1:9" ht="15">
      <c r="A37" s="739"/>
      <c r="B37" s="739"/>
      <c r="C37" s="741"/>
      <c r="D37" s="739"/>
      <c r="E37" s="739"/>
      <c r="F37" s="744"/>
      <c r="G37" s="739"/>
      <c r="H37" s="739"/>
      <c r="I37" s="819"/>
    </row>
    <row r="38" spans="1:9" ht="15">
      <c r="A38" s="739"/>
      <c r="B38" s="740" t="s">
        <v>204</v>
      </c>
      <c r="C38" s="741"/>
      <c r="D38" s="739" t="s">
        <v>394</v>
      </c>
      <c r="E38" s="739"/>
      <c r="F38" s="744"/>
      <c r="G38" s="739"/>
      <c r="H38" s="739"/>
      <c r="I38" s="819"/>
    </row>
    <row r="39" spans="1:9" ht="15">
      <c r="A39" s="739"/>
      <c r="B39" s="739"/>
      <c r="C39" s="741"/>
      <c r="D39" s="739"/>
      <c r="E39" s="739"/>
      <c r="F39" s="744"/>
      <c r="G39" s="739"/>
      <c r="H39" s="739"/>
      <c r="I39" s="819"/>
    </row>
    <row r="40" spans="1:9" ht="15">
      <c r="A40" s="739"/>
      <c r="B40" s="740" t="s">
        <v>206</v>
      </c>
      <c r="C40" s="741"/>
      <c r="D40" s="739"/>
      <c r="E40" s="739"/>
      <c r="F40" s="744"/>
      <c r="G40" s="739"/>
      <c r="H40" s="739"/>
      <c r="I40" s="819"/>
    </row>
    <row r="41" spans="1:9" ht="15">
      <c r="A41" s="739"/>
      <c r="B41" s="739"/>
      <c r="C41" s="741"/>
      <c r="D41" s="739"/>
      <c r="E41" s="739"/>
      <c r="F41" s="744"/>
      <c r="G41" s="739"/>
      <c r="H41" s="739"/>
      <c r="I41" s="819"/>
    </row>
    <row r="42" spans="1:9" ht="15">
      <c r="A42" s="739"/>
      <c r="B42" s="739"/>
      <c r="C42" s="741" t="s">
        <v>207</v>
      </c>
      <c r="D42" s="739" t="s">
        <v>408</v>
      </c>
      <c r="E42" s="739"/>
      <c r="F42" s="744"/>
      <c r="G42" s="739"/>
      <c r="H42" s="739"/>
      <c r="I42" s="819"/>
    </row>
    <row r="43" spans="1:9" ht="15">
      <c r="A43" s="739"/>
      <c r="B43" s="739"/>
      <c r="C43" s="741"/>
      <c r="D43" s="739" t="s">
        <v>409</v>
      </c>
      <c r="E43" s="739"/>
      <c r="F43" s="744"/>
      <c r="G43" s="739"/>
      <c r="H43" s="739"/>
      <c r="I43" s="819"/>
    </row>
    <row r="44" spans="1:9" ht="15">
      <c r="A44" s="739"/>
      <c r="B44" s="739"/>
      <c r="C44" s="741" t="s">
        <v>208</v>
      </c>
      <c r="D44" s="739" t="s">
        <v>410</v>
      </c>
      <c r="E44" s="739"/>
      <c r="F44" s="744"/>
      <c r="G44" s="739"/>
      <c r="H44" s="739"/>
      <c r="I44" s="819"/>
    </row>
    <row r="45" spans="1:9" ht="15">
      <c r="A45" s="739"/>
      <c r="B45" s="739"/>
      <c r="C45" s="741"/>
      <c r="D45" s="739"/>
      <c r="E45" s="739"/>
      <c r="F45" s="744"/>
      <c r="G45" s="739"/>
      <c r="H45" s="739"/>
      <c r="I45" s="819"/>
    </row>
    <row r="46" spans="1:9" ht="15">
      <c r="A46" s="739"/>
      <c r="B46" s="739"/>
      <c r="C46" s="741" t="s">
        <v>209</v>
      </c>
      <c r="D46" s="739" t="s">
        <v>401</v>
      </c>
      <c r="E46" s="739"/>
      <c r="F46" s="744"/>
      <c r="G46" s="739"/>
      <c r="H46" s="739"/>
      <c r="I46" s="819"/>
    </row>
    <row r="47" spans="1:9" ht="15">
      <c r="A47" s="739"/>
      <c r="B47" s="739"/>
      <c r="C47" s="741"/>
      <c r="D47" s="739"/>
      <c r="E47" s="739"/>
      <c r="F47" s="744"/>
      <c r="G47" s="739"/>
      <c r="H47" s="739"/>
      <c r="I47" s="819"/>
    </row>
    <row r="48" spans="1:9" ht="15">
      <c r="A48" s="739"/>
      <c r="B48" s="739"/>
      <c r="C48" s="741" t="s">
        <v>210</v>
      </c>
      <c r="D48" s="739" t="s">
        <v>411</v>
      </c>
      <c r="E48" s="739"/>
      <c r="F48" s="744"/>
      <c r="G48" s="739"/>
      <c r="H48" s="739"/>
      <c r="I48" s="819"/>
    </row>
    <row r="49" spans="1:9" ht="15">
      <c r="A49" s="739"/>
      <c r="B49" s="739"/>
      <c r="C49" s="741"/>
      <c r="D49" s="739"/>
      <c r="E49" s="739"/>
      <c r="F49" s="744"/>
      <c r="G49" s="739"/>
      <c r="H49" s="739"/>
      <c r="I49" s="819"/>
    </row>
    <row r="50" spans="1:9" ht="15">
      <c r="A50" s="739"/>
      <c r="B50" s="739"/>
      <c r="C50" s="741" t="s">
        <v>211</v>
      </c>
      <c r="D50" s="739" t="s">
        <v>412</v>
      </c>
      <c r="E50" s="739"/>
      <c r="F50" s="744"/>
      <c r="G50" s="739"/>
      <c r="H50" s="739"/>
      <c r="I50" s="819"/>
    </row>
    <row r="51" spans="1:9" ht="15">
      <c r="A51" s="739"/>
      <c r="B51" s="739"/>
      <c r="C51" s="741"/>
      <c r="D51" s="739"/>
      <c r="E51" s="739"/>
      <c r="F51" s="744"/>
      <c r="G51" s="739"/>
      <c r="H51" s="739"/>
      <c r="I51" s="819"/>
    </row>
    <row r="52" spans="1:9" ht="15">
      <c r="A52" s="739"/>
      <c r="B52" s="739"/>
      <c r="C52" s="741" t="s">
        <v>212</v>
      </c>
      <c r="D52" s="739"/>
      <c r="E52" s="739"/>
      <c r="F52" s="744"/>
      <c r="G52" s="739"/>
      <c r="H52" s="739"/>
      <c r="I52" s="819"/>
    </row>
    <row r="53" spans="1:9" ht="15">
      <c r="A53" s="739"/>
      <c r="B53" s="739"/>
      <c r="C53" s="741"/>
      <c r="D53" s="739"/>
      <c r="E53" s="739"/>
      <c r="F53" s="744"/>
      <c r="G53" s="739"/>
      <c r="H53" s="739"/>
      <c r="I53" s="819"/>
    </row>
    <row r="54" spans="1:9" ht="15">
      <c r="A54" s="739"/>
      <c r="B54" s="739"/>
      <c r="C54" s="741"/>
      <c r="D54" s="739"/>
      <c r="E54" s="739"/>
      <c r="F54" s="744"/>
      <c r="G54" s="739"/>
      <c r="H54" s="739"/>
      <c r="I54" s="819"/>
    </row>
    <row r="55" spans="1:9" ht="15">
      <c r="A55" s="739"/>
      <c r="B55" s="739"/>
      <c r="C55" s="741"/>
      <c r="D55" s="739"/>
      <c r="E55" s="739"/>
      <c r="F55" s="744"/>
      <c r="G55" s="739"/>
      <c r="H55" s="739"/>
      <c r="I55" s="819"/>
    </row>
    <row r="56" spans="1:9" ht="15">
      <c r="A56" s="739"/>
      <c r="B56" s="739"/>
      <c r="C56" s="741"/>
      <c r="D56" s="739"/>
      <c r="E56" s="739"/>
      <c r="F56" s="744"/>
      <c r="G56" s="739"/>
      <c r="H56" s="739"/>
      <c r="I56" s="819"/>
    </row>
    <row r="57" spans="1:9" ht="15">
      <c r="A57" s="739"/>
      <c r="B57" s="739"/>
      <c r="C57" s="741"/>
      <c r="D57" s="739"/>
      <c r="E57" s="739"/>
      <c r="F57" s="744"/>
      <c r="G57" s="739"/>
      <c r="H57" s="739"/>
      <c r="I57" s="819"/>
    </row>
    <row r="58" spans="1:9" ht="15">
      <c r="A58" s="739"/>
      <c r="B58" s="739"/>
      <c r="C58" s="741"/>
      <c r="D58" s="739"/>
      <c r="E58" s="739"/>
      <c r="F58" s="744"/>
      <c r="G58" s="739"/>
      <c r="H58" s="739"/>
      <c r="I58" s="819"/>
    </row>
  </sheetData>
  <printOptions/>
  <pageMargins left="0.75" right="0.75" top="1" bottom="1" header="0.4921259845" footer="0.4921259845"/>
  <pageSetup horizontalDpi="300" verticalDpi="300" orientation="portrait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5"/>
  <dimension ref="A3:L113"/>
  <sheetViews>
    <sheetView workbookViewId="0" topLeftCell="A15">
      <selection activeCell="A1" sqref="A1"/>
    </sheetView>
  </sheetViews>
  <sheetFormatPr defaultColWidth="11.421875" defaultRowHeight="12.75"/>
  <cols>
    <col min="1" max="1" width="5.28125" style="0" customWidth="1"/>
    <col min="2" max="2" width="7.421875" style="0" customWidth="1"/>
    <col min="3" max="3" width="30.140625" style="0" customWidth="1"/>
    <col min="4" max="4" width="7.7109375" style="0" customWidth="1"/>
    <col min="5" max="6" width="10.7109375" style="0" customWidth="1"/>
  </cols>
  <sheetData>
    <row r="1" ht="5.25" customHeight="1"/>
    <row r="3" ht="24">
      <c r="D3" s="822" t="s">
        <v>214</v>
      </c>
    </row>
    <row r="4" spans="1:10" ht="15">
      <c r="A4" s="739"/>
      <c r="B4" s="739"/>
      <c r="C4" s="739"/>
      <c r="D4" s="739"/>
      <c r="E4" s="739"/>
      <c r="F4" s="739"/>
      <c r="G4" s="739"/>
      <c r="H4" s="739"/>
      <c r="I4" s="739"/>
      <c r="J4" s="739"/>
    </row>
    <row r="5" spans="1:10" ht="14.25" customHeight="1">
      <c r="A5" s="739"/>
      <c r="B5" s="739"/>
      <c r="C5" s="739"/>
      <c r="D5" s="739"/>
      <c r="E5" s="739"/>
      <c r="F5" s="739"/>
      <c r="G5" s="739"/>
      <c r="H5" s="739"/>
      <c r="I5" s="739"/>
      <c r="J5" s="739"/>
    </row>
    <row r="6" spans="1:10" ht="15">
      <c r="A6" s="739"/>
      <c r="B6" s="739"/>
      <c r="C6" s="737" t="s">
        <v>191</v>
      </c>
      <c r="D6" s="758" t="s">
        <v>213</v>
      </c>
      <c r="E6" s="739"/>
      <c r="F6" s="737" t="s">
        <v>192</v>
      </c>
      <c r="G6" s="739" t="s">
        <v>198</v>
      </c>
      <c r="H6" s="739"/>
      <c r="I6" s="739"/>
      <c r="J6" s="739"/>
    </row>
    <row r="7" spans="1:10" ht="15">
      <c r="A7" s="739"/>
      <c r="B7" s="739"/>
      <c r="C7" s="741"/>
      <c r="D7" s="739"/>
      <c r="E7" s="739"/>
      <c r="F7" s="739"/>
      <c r="G7" s="739"/>
      <c r="H7" s="739"/>
      <c r="I7" s="739"/>
      <c r="J7" s="739"/>
    </row>
    <row r="8" spans="1:10" ht="15">
      <c r="A8" s="739"/>
      <c r="B8" s="739"/>
      <c r="C8" s="737" t="s">
        <v>193</v>
      </c>
      <c r="D8" s="739"/>
      <c r="E8" s="739"/>
      <c r="F8" s="739"/>
      <c r="G8" s="739"/>
      <c r="H8" s="739"/>
      <c r="I8" s="739"/>
      <c r="J8" s="739"/>
    </row>
    <row r="9" spans="1:10" ht="15">
      <c r="A9" s="739"/>
      <c r="B9" s="739"/>
      <c r="C9" s="741"/>
      <c r="D9" s="739"/>
      <c r="E9" s="739"/>
      <c r="F9" s="739"/>
      <c r="G9" s="739"/>
      <c r="H9" s="739"/>
      <c r="I9" s="739"/>
      <c r="J9" s="739"/>
    </row>
    <row r="10" spans="1:10" ht="15">
      <c r="A10" s="739"/>
      <c r="B10" s="739"/>
      <c r="C10" s="737" t="s">
        <v>194</v>
      </c>
      <c r="D10" s="739"/>
      <c r="E10" s="739"/>
      <c r="F10" s="739"/>
      <c r="G10" s="739"/>
      <c r="H10" s="739"/>
      <c r="I10" s="739"/>
      <c r="J10" s="739"/>
    </row>
    <row r="11" spans="1:10" ht="15">
      <c r="A11" s="739"/>
      <c r="B11" s="739"/>
      <c r="C11" s="741"/>
      <c r="D11" s="739"/>
      <c r="E11" s="739"/>
      <c r="F11" s="739"/>
      <c r="G11" s="739"/>
      <c r="H11" s="739"/>
      <c r="I11" s="739"/>
      <c r="J11" s="739"/>
    </row>
    <row r="12" spans="1:10" ht="15">
      <c r="A12" s="739"/>
      <c r="B12" s="739"/>
      <c r="C12" s="737" t="s">
        <v>195</v>
      </c>
      <c r="D12" s="744" t="s">
        <v>196</v>
      </c>
      <c r="E12" s="739" t="s">
        <v>197</v>
      </c>
      <c r="F12" s="739"/>
      <c r="G12" s="739"/>
      <c r="H12" s="739"/>
      <c r="I12" s="739"/>
      <c r="J12" s="739"/>
    </row>
    <row r="13" spans="1:10" ht="15">
      <c r="A13" s="739"/>
      <c r="B13" s="739"/>
      <c r="C13" s="741"/>
      <c r="D13" s="739"/>
      <c r="E13" s="739"/>
      <c r="F13" s="739"/>
      <c r="G13" s="739"/>
      <c r="H13" s="739"/>
      <c r="I13" s="739"/>
      <c r="J13" s="739"/>
    </row>
    <row r="14" spans="1:11" ht="15">
      <c r="A14" s="739"/>
      <c r="B14" s="992" t="s">
        <v>215</v>
      </c>
      <c r="C14" s="992" t="s">
        <v>216</v>
      </c>
      <c r="D14" s="992"/>
      <c r="E14" s="992"/>
      <c r="F14" s="992" t="s">
        <v>217</v>
      </c>
      <c r="G14" s="992"/>
      <c r="H14" s="992"/>
      <c r="I14" s="980"/>
      <c r="J14" s="992" t="s">
        <v>221</v>
      </c>
      <c r="K14" s="742"/>
    </row>
    <row r="15" spans="1:11" ht="22.5" customHeight="1">
      <c r="A15" s="739"/>
      <c r="B15" s="993"/>
      <c r="C15" s="773" t="s">
        <v>218</v>
      </c>
      <c r="D15" s="773" t="s">
        <v>219</v>
      </c>
      <c r="E15" s="773" t="s">
        <v>220</v>
      </c>
      <c r="F15" s="773" t="s">
        <v>20</v>
      </c>
      <c r="G15" s="773" t="s">
        <v>21</v>
      </c>
      <c r="H15" s="773" t="s">
        <v>27</v>
      </c>
      <c r="I15" s="773" t="s">
        <v>28</v>
      </c>
      <c r="J15" s="993"/>
      <c r="K15" s="742"/>
    </row>
    <row r="16" spans="1:10" ht="15" customHeight="1">
      <c r="A16" s="739"/>
      <c r="B16" s="769">
        <v>1</v>
      </c>
      <c r="C16" s="770" t="s">
        <v>167</v>
      </c>
      <c r="D16" s="771" t="s">
        <v>278</v>
      </c>
      <c r="E16" s="771" t="s">
        <v>291</v>
      </c>
      <c r="F16" s="772">
        <f>'Total General'!E3+'Total General'!F3+'Total General'!G3</f>
        <v>0</v>
      </c>
      <c r="G16" s="772">
        <f>'Total General'!I3+'Total General'!J3+'Total General'!K3</f>
        <v>0</v>
      </c>
      <c r="H16" s="772">
        <f>'Total General'!M3+'Total General'!N3+'Total General'!O3</f>
        <v>0</v>
      </c>
      <c r="I16" s="772">
        <f>'Total General'!Q3+'Total General'!R3+'Total General'!S3</f>
        <v>0</v>
      </c>
      <c r="J16" s="982">
        <f>'Total General'!Y3-'Total General'!Z3-'Total General'!AA3-'Total General'!AB3</f>
        <v>0</v>
      </c>
    </row>
    <row r="17" spans="1:10" ht="15" customHeight="1">
      <c r="A17" s="739"/>
      <c r="B17" s="743">
        <v>2</v>
      </c>
      <c r="C17" s="745" t="s">
        <v>445</v>
      </c>
      <c r="D17" s="756" t="s">
        <v>414</v>
      </c>
      <c r="E17" s="756" t="s">
        <v>403</v>
      </c>
      <c r="F17" s="757">
        <f>'Total General'!E4+'Total General'!F4+'Total General'!G4</f>
        <v>0</v>
      </c>
      <c r="G17" s="757">
        <f>'Total General'!I4+'Total General'!J4+'Total General'!K4</f>
        <v>0</v>
      </c>
      <c r="H17" s="757">
        <f>'Total General'!M4+'Total General'!N4+'Total General'!O4</f>
        <v>0</v>
      </c>
      <c r="I17" s="757">
        <f>'Total General'!Q4+'Total General'!R4+'Total General'!S4</f>
        <v>0</v>
      </c>
      <c r="J17" s="983">
        <f>'Total General'!Y4-'Total General'!Z4-'Total General'!AA4-'Total General'!AB4</f>
        <v>0</v>
      </c>
    </row>
    <row r="18" spans="1:10" ht="15" customHeight="1">
      <c r="A18" s="739"/>
      <c r="B18" s="743">
        <v>3</v>
      </c>
      <c r="C18" s="745" t="s">
        <v>474</v>
      </c>
      <c r="D18" s="756" t="s">
        <v>509</v>
      </c>
      <c r="E18" s="756" t="s">
        <v>484</v>
      </c>
      <c r="F18" s="757">
        <f>'Total General'!E5+'Total General'!F5+'Total General'!G5</f>
        <v>0</v>
      </c>
      <c r="G18" s="757">
        <f>'Total General'!I5+'Total General'!J5+'Total General'!K5</f>
        <v>0</v>
      </c>
      <c r="H18" s="757">
        <f>'Total General'!M5+'Total General'!N5+'Total General'!O5</f>
        <v>0</v>
      </c>
      <c r="I18" s="757">
        <f>'Total General'!Q5+'Total General'!R5+'Total General'!S5</f>
        <v>0</v>
      </c>
      <c r="J18" s="983">
        <f>'Total General'!Y5-'Total General'!Z5-'Total General'!AA5-'Total General'!AB5</f>
        <v>0</v>
      </c>
    </row>
    <row r="19" spans="1:10" ht="15" customHeight="1">
      <c r="A19" s="739"/>
      <c r="B19" s="743">
        <v>4</v>
      </c>
      <c r="C19" s="745" t="s">
        <v>476</v>
      </c>
      <c r="D19" s="756" t="s">
        <v>517</v>
      </c>
      <c r="E19" s="756" t="s">
        <v>518</v>
      </c>
      <c r="F19" s="757">
        <f>'Total General'!E6+'Total General'!F6+'Total General'!G6</f>
        <v>0</v>
      </c>
      <c r="G19" s="757">
        <f>'Total General'!I6+'Total General'!J6+'Total General'!K6</f>
        <v>0</v>
      </c>
      <c r="H19" s="757">
        <f>'Total General'!M6+'Total General'!N6+'Total General'!O6</f>
        <v>0</v>
      </c>
      <c r="I19" s="757">
        <f>'Total General'!Q6+'Total General'!R6+'Total General'!S6</f>
        <v>0</v>
      </c>
      <c r="J19" s="983">
        <f>'Total General'!Y6-'Total General'!Z6-'Total General'!AA6-'Total General'!AB6</f>
        <v>0</v>
      </c>
    </row>
    <row r="20" spans="1:10" ht="15" customHeight="1">
      <c r="A20" s="739"/>
      <c r="B20" s="743">
        <v>5</v>
      </c>
      <c r="C20" s="745" t="s">
        <v>450</v>
      </c>
      <c r="D20" s="756" t="s">
        <v>504</v>
      </c>
      <c r="E20" s="756" t="s">
        <v>482</v>
      </c>
      <c r="F20" s="757">
        <f>'Total General'!E7+'Total General'!F7+'Total General'!G7</f>
        <v>0</v>
      </c>
      <c r="G20" s="757">
        <f>'Total General'!I7+'Total General'!J7+'Total General'!K7</f>
        <v>0</v>
      </c>
      <c r="H20" s="757">
        <f>'Total General'!M7+'Total General'!N7+'Total General'!O7</f>
        <v>0</v>
      </c>
      <c r="I20" s="757">
        <f>'Total General'!Q7+'Total General'!R7+'Total General'!S7</f>
        <v>0</v>
      </c>
      <c r="J20" s="983">
        <f>'Total General'!Y7-'Total General'!Z7-'Total General'!AA7-'Total General'!AB7</f>
        <v>0</v>
      </c>
    </row>
    <row r="21" spans="1:10" ht="15" customHeight="1">
      <c r="A21" s="739"/>
      <c r="B21" s="743">
        <v>6</v>
      </c>
      <c r="C21" s="745" t="s">
        <v>453</v>
      </c>
      <c r="D21" s="756" t="s">
        <v>363</v>
      </c>
      <c r="E21" s="756" t="s">
        <v>261</v>
      </c>
      <c r="F21" s="757">
        <f>'Total General'!E8+'Total General'!F8+'Total General'!G8</f>
        <v>0</v>
      </c>
      <c r="G21" s="757">
        <f>'Total General'!I8+'Total General'!J8+'Total General'!K8</f>
        <v>0</v>
      </c>
      <c r="H21" s="757">
        <f>'Total General'!M8+'Total General'!N8+'Total General'!O8</f>
        <v>0</v>
      </c>
      <c r="I21" s="757">
        <f>'Total General'!Q8+'Total General'!R8+'Total General'!S8</f>
        <v>0</v>
      </c>
      <c r="J21" s="983">
        <f>'Total General'!Y8-'Total General'!Z8-'Total General'!AA8-'Total General'!AB8</f>
        <v>0</v>
      </c>
    </row>
    <row r="22" spans="1:10" ht="15" customHeight="1">
      <c r="A22" s="739"/>
      <c r="B22" s="743">
        <v>7</v>
      </c>
      <c r="C22" s="745" t="s">
        <v>443</v>
      </c>
      <c r="D22" s="756" t="s">
        <v>278</v>
      </c>
      <c r="E22" s="756" t="s">
        <v>276</v>
      </c>
      <c r="F22" s="757">
        <f>'Total General'!E9+'Total General'!F9+'Total General'!G9</f>
        <v>0</v>
      </c>
      <c r="G22" s="757">
        <f>'Total General'!I9+'Total General'!J9+'Total General'!K9</f>
        <v>0</v>
      </c>
      <c r="H22" s="757">
        <f>'Total General'!M9+'Total General'!N9+'Total General'!O9</f>
        <v>0</v>
      </c>
      <c r="I22" s="757">
        <f>'Total General'!Q9+'Total General'!R9+'Total General'!S9</f>
        <v>0</v>
      </c>
      <c r="J22" s="983">
        <f>'Total General'!Y9-'Total General'!Z9-'Total General'!AA9-'Total General'!AB9</f>
        <v>0</v>
      </c>
    </row>
    <row r="23" spans="1:10" ht="15" customHeight="1">
      <c r="A23" s="739"/>
      <c r="B23" s="743">
        <v>8</v>
      </c>
      <c r="C23" s="745" t="s">
        <v>155</v>
      </c>
      <c r="D23" s="756" t="s">
        <v>358</v>
      </c>
      <c r="E23" s="756" t="s">
        <v>359</v>
      </c>
      <c r="F23" s="757">
        <f>'Total General'!E10+'Total General'!F10+'Total General'!G10</f>
        <v>0</v>
      </c>
      <c r="G23" s="757">
        <f>'Total General'!I10+'Total General'!J10+'Total General'!K10</f>
        <v>0</v>
      </c>
      <c r="H23" s="757">
        <f>'Total General'!M10+'Total General'!N10+'Total General'!O10</f>
        <v>0</v>
      </c>
      <c r="I23" s="757">
        <f>'Total General'!Q10+'Total General'!R10+'Total General'!S10</f>
        <v>0</v>
      </c>
      <c r="J23" s="983">
        <f>'Total General'!Y10-'Total General'!Z10-'Total General'!AA10-'Total General'!AB10</f>
        <v>0</v>
      </c>
    </row>
    <row r="24" spans="1:10" ht="15" customHeight="1">
      <c r="A24" s="739"/>
      <c r="B24" s="743">
        <v>9</v>
      </c>
      <c r="C24" s="745" t="s">
        <v>471</v>
      </c>
      <c r="D24" s="756" t="s">
        <v>513</v>
      </c>
      <c r="E24" s="756"/>
      <c r="F24" s="757">
        <f>'Total General'!E11+'Total General'!F11+'Total General'!G11</f>
        <v>0</v>
      </c>
      <c r="G24" s="757">
        <f>'Total General'!I11+'Total General'!J11+'Total General'!K11</f>
        <v>0</v>
      </c>
      <c r="H24" s="757">
        <f>'Total General'!M11+'Total General'!N11+'Total General'!O11</f>
        <v>0</v>
      </c>
      <c r="I24" s="757">
        <f>'Total General'!Q11+'Total General'!R11+'Total General'!S11</f>
        <v>0</v>
      </c>
      <c r="J24" s="983">
        <f>'Total General'!Y11-'Total General'!Z11-'Total General'!AA11-'Total General'!AB11</f>
        <v>0</v>
      </c>
    </row>
    <row r="25" spans="1:11" ht="15" customHeight="1">
      <c r="A25" s="739"/>
      <c r="B25" s="743">
        <v>10</v>
      </c>
      <c r="C25" s="745" t="s">
        <v>1</v>
      </c>
      <c r="D25" s="756" t="s">
        <v>229</v>
      </c>
      <c r="E25" s="756" t="s">
        <v>301</v>
      </c>
      <c r="F25" s="757">
        <f>'Total General'!E12+'Total General'!F12+'Total General'!G12</f>
        <v>0</v>
      </c>
      <c r="G25" s="757">
        <f>'Total General'!I12+'Total General'!J12+'Total General'!K12</f>
        <v>0</v>
      </c>
      <c r="H25" s="757">
        <f>'Total General'!M12+'Total General'!N12+'Total General'!O12</f>
        <v>0</v>
      </c>
      <c r="I25" s="757">
        <f>'Total General'!Q12+'Total General'!R12+'Total General'!S12</f>
        <v>0</v>
      </c>
      <c r="J25" s="983">
        <f>'Total General'!Y12-'Total General'!Z12-'Total General'!AA12-'Total General'!AB12</f>
        <v>0</v>
      </c>
      <c r="K25" s="5"/>
    </row>
    <row r="26" spans="1:10" ht="15" customHeight="1">
      <c r="A26" s="739"/>
      <c r="B26" s="743">
        <v>11</v>
      </c>
      <c r="C26" s="745" t="s">
        <v>6</v>
      </c>
      <c r="D26" s="756" t="s">
        <v>229</v>
      </c>
      <c r="E26" s="756" t="s">
        <v>357</v>
      </c>
      <c r="F26" s="757">
        <f>'Total General'!E13+'Total General'!F13+'Total General'!G13</f>
        <v>0</v>
      </c>
      <c r="G26" s="757">
        <f>'Total General'!I13+'Total General'!J13+'Total General'!K13</f>
        <v>0</v>
      </c>
      <c r="H26" s="757">
        <f>'Total General'!M13+'Total General'!N13+'Total General'!O13</f>
        <v>0</v>
      </c>
      <c r="I26" s="757">
        <f>'Total General'!Q13+'Total General'!R13+'Total General'!S13</f>
        <v>0</v>
      </c>
      <c r="J26" s="983">
        <f>'Total General'!Y13-'Total General'!Z13-'Total General'!AA13-'Total General'!AB13</f>
        <v>0</v>
      </c>
    </row>
    <row r="27" spans="1:10" ht="15" customHeight="1">
      <c r="A27" s="739"/>
      <c r="B27" s="743">
        <v>12</v>
      </c>
      <c r="C27" s="745" t="s">
        <v>9</v>
      </c>
      <c r="D27" s="756" t="s">
        <v>229</v>
      </c>
      <c r="E27" s="756" t="s">
        <v>228</v>
      </c>
      <c r="F27" s="757">
        <f>'Total General'!E14+'Total General'!F14+'Total General'!G14</f>
        <v>0</v>
      </c>
      <c r="G27" s="757">
        <f>'Total General'!I14+'Total General'!J14+'Total General'!K14</f>
        <v>0</v>
      </c>
      <c r="H27" s="757">
        <f>'Total General'!M14+'Total General'!N14+'Total General'!O14</f>
        <v>0</v>
      </c>
      <c r="I27" s="757">
        <f>'Total General'!Q14+'Total General'!R14+'Total General'!S14</f>
        <v>0</v>
      </c>
      <c r="J27" s="983">
        <f>'Total General'!Y14-'Total General'!Z14-'Total General'!AA14-'Total General'!AB14</f>
        <v>0</v>
      </c>
    </row>
    <row r="28" spans="1:12" ht="15" customHeight="1">
      <c r="A28" s="739"/>
      <c r="B28" s="743">
        <v>13</v>
      </c>
      <c r="C28" s="745" t="s">
        <v>487</v>
      </c>
      <c r="D28" s="756" t="s">
        <v>499</v>
      </c>
      <c r="E28" s="756" t="s">
        <v>500</v>
      </c>
      <c r="F28" s="757">
        <f>'Total General'!E15+'Total General'!F15+'Total General'!G15</f>
        <v>0</v>
      </c>
      <c r="G28" s="757">
        <f>'Total General'!I15+'Total General'!J15+'Total General'!K15</f>
        <v>0</v>
      </c>
      <c r="H28" s="757">
        <f>'Total General'!M15+'Total General'!N15+'Total General'!O15</f>
        <v>0</v>
      </c>
      <c r="I28" s="757">
        <f>'Total General'!Q15+'Total General'!R15+'Total General'!S15</f>
        <v>0</v>
      </c>
      <c r="J28" s="983">
        <f>'Total General'!Y15-'Total General'!Z15-'Total General'!AA15-'Total General'!AB15</f>
        <v>0</v>
      </c>
      <c r="L28" s="739"/>
    </row>
    <row r="29" spans="1:10" ht="15" customHeight="1">
      <c r="A29" s="739"/>
      <c r="B29" s="743">
        <v>14</v>
      </c>
      <c r="C29" s="745" t="s">
        <v>472</v>
      </c>
      <c r="D29" s="756"/>
      <c r="E29" s="756" t="s">
        <v>528</v>
      </c>
      <c r="F29" s="757">
        <f>'Total General'!E16+'Total General'!F16+'Total General'!G16</f>
        <v>0</v>
      </c>
      <c r="G29" s="757">
        <f>'Total General'!I16+'Total General'!J16+'Total General'!K16</f>
        <v>0</v>
      </c>
      <c r="H29" s="757">
        <f>'Total General'!M16+'Total General'!N16+'Total General'!O16</f>
        <v>0</v>
      </c>
      <c r="I29" s="757">
        <f>'Total General'!Q16+'Total General'!R16+'Total General'!S16</f>
        <v>0</v>
      </c>
      <c r="J29" s="983">
        <f>'Total General'!Y16-'Total General'!Z16-'Total General'!AA16-'Total General'!AB16</f>
        <v>0</v>
      </c>
    </row>
    <row r="30" spans="1:10" ht="15" customHeight="1">
      <c r="A30" s="739"/>
      <c r="B30" s="743">
        <v>15</v>
      </c>
      <c r="C30" s="745" t="s">
        <v>473</v>
      </c>
      <c r="D30" s="756"/>
      <c r="E30" s="756" t="s">
        <v>529</v>
      </c>
      <c r="F30" s="757">
        <f>'Total General'!E17+'Total General'!F17+'Total General'!G17</f>
        <v>0</v>
      </c>
      <c r="G30" s="757">
        <f>'Total General'!I17+'Total General'!J17+'Total General'!K17</f>
        <v>0</v>
      </c>
      <c r="H30" s="757">
        <f>'Total General'!M17+'Total General'!N17+'Total General'!O17</f>
        <v>0</v>
      </c>
      <c r="I30" s="757">
        <f>'Total General'!Q17+'Total General'!R17+'Total General'!S17</f>
        <v>0</v>
      </c>
      <c r="J30" s="983">
        <f>'Total General'!Y17-'Total General'!Z17-'Total General'!AA17-'Total General'!AB17</f>
        <v>0</v>
      </c>
    </row>
    <row r="31" spans="1:10" ht="15" customHeight="1">
      <c r="A31" s="739"/>
      <c r="B31" s="743">
        <v>16</v>
      </c>
      <c r="C31" s="745" t="s">
        <v>8</v>
      </c>
      <c r="D31" s="756" t="s">
        <v>355</v>
      </c>
      <c r="E31" s="756" t="s">
        <v>235</v>
      </c>
      <c r="F31" s="757">
        <f>'Total General'!E18+'Total General'!F18+'Total General'!G18</f>
        <v>0</v>
      </c>
      <c r="G31" s="757">
        <f>'Total General'!I18+'Total General'!J18+'Total General'!K18</f>
        <v>0</v>
      </c>
      <c r="H31" s="757">
        <f>'Total General'!M18+'Total General'!N18+'Total General'!O18</f>
        <v>0</v>
      </c>
      <c r="I31" s="757">
        <f>'Total General'!Q18+'Total General'!R18+'Total General'!S18</f>
        <v>0</v>
      </c>
      <c r="J31" s="983">
        <f>'Total General'!Y18-'Total General'!Z18-'Total General'!AA18-'Total General'!AB18</f>
        <v>0</v>
      </c>
    </row>
    <row r="32" spans="1:10" ht="15" customHeight="1">
      <c r="A32" s="739"/>
      <c r="B32" s="743">
        <v>17</v>
      </c>
      <c r="C32" s="745" t="s">
        <v>156</v>
      </c>
      <c r="D32" s="756" t="s">
        <v>355</v>
      </c>
      <c r="E32" s="756" t="s">
        <v>356</v>
      </c>
      <c r="F32" s="757">
        <f>'Total General'!E19+'Total General'!F19+'Total General'!G19</f>
        <v>0</v>
      </c>
      <c r="G32" s="757">
        <f>'Total General'!I19+'Total General'!J19+'Total General'!K19</f>
        <v>0</v>
      </c>
      <c r="H32" s="757">
        <f>'Total General'!M19+'Total General'!N19+'Total General'!O19</f>
        <v>0</v>
      </c>
      <c r="I32" s="757">
        <f>'Total General'!Q19+'Total General'!R19+'Total General'!S19</f>
        <v>0</v>
      </c>
      <c r="J32" s="983">
        <f>'Total General'!Y19-'Total General'!Z19-'Total General'!AA19-'Total General'!AB19</f>
        <v>0</v>
      </c>
    </row>
    <row r="33" spans="1:10" ht="15" customHeight="1">
      <c r="A33" s="739"/>
      <c r="B33" s="743">
        <v>18</v>
      </c>
      <c r="C33" s="745" t="s">
        <v>475</v>
      </c>
      <c r="D33" s="756" t="s">
        <v>509</v>
      </c>
      <c r="E33" s="756" t="s">
        <v>483</v>
      </c>
      <c r="F33" s="757">
        <f>'Total General'!E20+'Total General'!F20+'Total General'!G20</f>
        <v>0</v>
      </c>
      <c r="G33" s="757">
        <f>'Total General'!I20+'Total General'!J20+'Total General'!K20</f>
        <v>0</v>
      </c>
      <c r="H33" s="757">
        <f>'Total General'!M20+'Total General'!N20+'Total General'!O20</f>
        <v>0</v>
      </c>
      <c r="I33" s="757">
        <f>'Total General'!Q20+'Total General'!R20+'Total General'!S20</f>
        <v>0</v>
      </c>
      <c r="J33" s="983">
        <f>'Total General'!Y20-'Total General'!Z20-'Total General'!AA20-'Total General'!AB20</f>
        <v>0</v>
      </c>
    </row>
    <row r="34" spans="1:10" ht="15" customHeight="1">
      <c r="A34" s="739"/>
      <c r="B34" s="743">
        <v>19</v>
      </c>
      <c r="C34" s="745" t="s">
        <v>3</v>
      </c>
      <c r="D34" s="756" t="s">
        <v>362</v>
      </c>
      <c r="E34" s="756" t="s">
        <v>249</v>
      </c>
      <c r="F34" s="757">
        <f>'Total General'!E21+'Total General'!F21+'Total General'!G21</f>
        <v>0</v>
      </c>
      <c r="G34" s="757">
        <f>'Total General'!I21+'Total General'!J21+'Total General'!K21</f>
        <v>0</v>
      </c>
      <c r="H34" s="757">
        <f>'Total General'!M21+'Total General'!N21+'Total General'!O21</f>
        <v>0</v>
      </c>
      <c r="I34" s="757">
        <f>'Total General'!Q21+'Total General'!R21+'Total General'!S21</f>
        <v>0</v>
      </c>
      <c r="J34" s="983">
        <f>'Total General'!Y21-'Total General'!Z21-'Total General'!AA21-'Total General'!AB21</f>
        <v>0</v>
      </c>
    </row>
    <row r="35" spans="1:10" ht="15" customHeight="1">
      <c r="A35" s="739"/>
      <c r="B35" s="743">
        <v>20</v>
      </c>
      <c r="C35" s="745" t="s">
        <v>451</v>
      </c>
      <c r="D35" s="756" t="s">
        <v>353</v>
      </c>
      <c r="E35" s="756" t="s">
        <v>426</v>
      </c>
      <c r="F35" s="757">
        <f>'Total General'!E22+'Total General'!F22+'Total General'!G22</f>
        <v>0</v>
      </c>
      <c r="G35" s="757">
        <f>'Total General'!I22+'Total General'!J22+'Total General'!K22</f>
        <v>0</v>
      </c>
      <c r="H35" s="757">
        <f>'Total General'!M22+'Total General'!N22+'Total General'!O22</f>
        <v>0</v>
      </c>
      <c r="I35" s="757">
        <f>'Total General'!Q22+'Total General'!R22+'Total General'!S22</f>
        <v>0</v>
      </c>
      <c r="J35" s="983">
        <f>'Total General'!Y22-'Total General'!Z22-'Total General'!AA22-'Total General'!AB22</f>
        <v>0</v>
      </c>
    </row>
    <row r="36" spans="1:10" ht="15" customHeight="1">
      <c r="A36" s="739"/>
      <c r="B36" s="745">
        <v>21</v>
      </c>
      <c r="C36" s="745" t="s">
        <v>5</v>
      </c>
      <c r="D36" s="756" t="s">
        <v>244</v>
      </c>
      <c r="E36" s="756" t="s">
        <v>243</v>
      </c>
      <c r="F36" s="757">
        <f>'Total General'!E23+'Total General'!F23+'Total General'!G23</f>
        <v>0</v>
      </c>
      <c r="G36" s="757">
        <f>'Total General'!I23+'Total General'!J23+'Total General'!K23</f>
        <v>0</v>
      </c>
      <c r="H36" s="757">
        <f>'Total General'!M23+'Total General'!N23+'Total General'!O23</f>
        <v>0</v>
      </c>
      <c r="I36" s="757">
        <f>'Total General'!Q23+'Total General'!R23+'Total General'!S23</f>
        <v>0</v>
      </c>
      <c r="J36" s="983">
        <f>'Total General'!Y23-'Total General'!Z23-'Total General'!AA23-'Total General'!AB23</f>
        <v>0</v>
      </c>
    </row>
    <row r="37" spans="1:10" ht="15" customHeight="1">
      <c r="A37" s="739"/>
      <c r="B37" s="745">
        <v>22</v>
      </c>
      <c r="C37" s="745" t="s">
        <v>180</v>
      </c>
      <c r="D37" s="756" t="s">
        <v>353</v>
      </c>
      <c r="E37" s="756" t="s">
        <v>354</v>
      </c>
      <c r="F37" s="757">
        <f>'Total General'!E24+'Total General'!F24+'Total General'!G24</f>
        <v>0</v>
      </c>
      <c r="G37" s="757">
        <f>'Total General'!I24+'Total General'!J24+'Total General'!K24</f>
        <v>0</v>
      </c>
      <c r="H37" s="757">
        <f>'Total General'!M24+'Total General'!N24+'Total General'!O24</f>
        <v>0</v>
      </c>
      <c r="I37" s="757">
        <f>'Total General'!Q24+'Total General'!R24+'Total General'!S24</f>
        <v>0</v>
      </c>
      <c r="J37" s="983">
        <f>'Total General'!Y24-'Total General'!Z24-'Total General'!AA24-'Total General'!AB24</f>
        <v>0</v>
      </c>
    </row>
    <row r="38" spans="1:10" ht="15" customHeight="1">
      <c r="A38" s="739"/>
      <c r="B38" s="745">
        <v>23</v>
      </c>
      <c r="C38" s="745" t="s">
        <v>0</v>
      </c>
      <c r="D38" s="756" t="s">
        <v>353</v>
      </c>
      <c r="E38" s="756" t="s">
        <v>296</v>
      </c>
      <c r="F38" s="757">
        <f>'Total General'!E25+'Total General'!F25+'Total General'!G25</f>
        <v>0</v>
      </c>
      <c r="G38" s="757">
        <f>'Total General'!I25+'Total General'!J25+'Total General'!K25</f>
        <v>0</v>
      </c>
      <c r="H38" s="757">
        <f>'Total General'!M25+'Total General'!N25+'Total General'!O25</f>
        <v>0</v>
      </c>
      <c r="I38" s="757">
        <f>'Total General'!Q25+'Total General'!R25+'Total General'!S25</f>
        <v>0</v>
      </c>
      <c r="J38" s="983">
        <f>'Total General'!Y25-'Total General'!Z25-'Total General'!AA25-'Total General'!AB25</f>
        <v>0</v>
      </c>
    </row>
    <row r="39" spans="1:10" ht="15" customHeight="1">
      <c r="A39" s="739"/>
      <c r="B39" s="765">
        <v>24</v>
      </c>
      <c r="C39" s="765" t="s">
        <v>437</v>
      </c>
      <c r="D39" s="766" t="s">
        <v>257</v>
      </c>
      <c r="E39" s="766" t="s">
        <v>255</v>
      </c>
      <c r="F39" s="767">
        <f>'Total General'!E26+'Total General'!F26+'Total General'!G26</f>
        <v>0</v>
      </c>
      <c r="G39" s="767">
        <f>'Total General'!I26+'Total General'!J26+'Total General'!K26</f>
        <v>0</v>
      </c>
      <c r="H39" s="767">
        <f>'Total General'!M26+'Total General'!N26+'Total General'!O26</f>
        <v>0</v>
      </c>
      <c r="I39" s="767">
        <f>'Total General'!Q26+'Total General'!R26+'Total General'!S26</f>
        <v>0</v>
      </c>
      <c r="J39" s="983">
        <f>'Total General'!Y26-'Total General'!Z26-'Total General'!AA26-'Total General'!AB26</f>
        <v>0</v>
      </c>
    </row>
    <row r="40" spans="1:10" ht="15" customHeight="1">
      <c r="A40" s="739"/>
      <c r="B40" s="768" t="s">
        <v>144</v>
      </c>
      <c r="C40" s="768" t="s">
        <v>144</v>
      </c>
      <c r="D40" s="774" t="s">
        <v>144</v>
      </c>
      <c r="E40" s="774" t="s">
        <v>144</v>
      </c>
      <c r="F40" s="759"/>
      <c r="G40" s="768"/>
      <c r="H40" s="768"/>
      <c r="I40" s="768"/>
      <c r="J40" s="768"/>
    </row>
    <row r="41" spans="1:10" ht="15">
      <c r="A41" s="739"/>
      <c r="B41" s="768" t="s">
        <v>144</v>
      </c>
      <c r="C41" s="768" t="s">
        <v>144</v>
      </c>
      <c r="D41" s="774" t="s">
        <v>144</v>
      </c>
      <c r="E41" s="774" t="s">
        <v>144</v>
      </c>
      <c r="F41" s="759"/>
      <c r="G41" s="768"/>
      <c r="H41" s="768"/>
      <c r="I41" s="768"/>
      <c r="J41" s="768"/>
    </row>
    <row r="42" spans="1:10" ht="15">
      <c r="A42" s="739"/>
      <c r="B42" s="768" t="s">
        <v>144</v>
      </c>
      <c r="C42" s="768" t="s">
        <v>144</v>
      </c>
      <c r="D42" s="774" t="s">
        <v>144</v>
      </c>
      <c r="E42" s="774" t="s">
        <v>144</v>
      </c>
      <c r="F42" s="759"/>
      <c r="G42" s="768"/>
      <c r="H42" s="768"/>
      <c r="I42" s="768"/>
      <c r="J42" s="768"/>
    </row>
    <row r="43" spans="1:10" ht="15">
      <c r="A43" s="739"/>
      <c r="B43" s="768" t="s">
        <v>144</v>
      </c>
      <c r="C43" s="768" t="s">
        <v>144</v>
      </c>
      <c r="D43" s="774" t="s">
        <v>144</v>
      </c>
      <c r="E43" s="774" t="s">
        <v>144</v>
      </c>
      <c r="F43" s="759"/>
      <c r="G43" s="768"/>
      <c r="H43" s="768"/>
      <c r="I43" s="768"/>
      <c r="J43" s="768"/>
    </row>
    <row r="44" spans="1:10" ht="15">
      <c r="A44" s="739"/>
      <c r="B44" s="768" t="s">
        <v>144</v>
      </c>
      <c r="C44" s="768" t="s">
        <v>144</v>
      </c>
      <c r="D44" s="774" t="s">
        <v>144</v>
      </c>
      <c r="E44" s="774" t="s">
        <v>144</v>
      </c>
      <c r="F44" s="759"/>
      <c r="G44" s="768"/>
      <c r="H44" s="768"/>
      <c r="I44" s="768"/>
      <c r="J44" s="768"/>
    </row>
    <row r="45" spans="1:10" ht="15">
      <c r="A45" s="739"/>
      <c r="B45" s="768" t="s">
        <v>144</v>
      </c>
      <c r="C45" s="768" t="s">
        <v>144</v>
      </c>
      <c r="D45" s="774" t="s">
        <v>144</v>
      </c>
      <c r="E45" s="774" t="s">
        <v>144</v>
      </c>
      <c r="F45" s="759"/>
      <c r="G45" s="768"/>
      <c r="H45" s="768"/>
      <c r="I45" s="768"/>
      <c r="J45" s="768"/>
    </row>
    <row r="46" spans="1:10" ht="15">
      <c r="A46" s="739"/>
      <c r="B46" s="768" t="s">
        <v>144</v>
      </c>
      <c r="C46" s="768" t="s">
        <v>144</v>
      </c>
      <c r="D46" s="774" t="s">
        <v>144</v>
      </c>
      <c r="E46" s="774" t="s">
        <v>144</v>
      </c>
      <c r="F46" s="759"/>
      <c r="G46" s="768"/>
      <c r="H46" s="768"/>
      <c r="I46" s="768"/>
      <c r="J46" s="768"/>
    </row>
    <row r="47" spans="1:10" ht="15">
      <c r="A47" s="739"/>
      <c r="B47" s="768" t="s">
        <v>144</v>
      </c>
      <c r="C47" s="768" t="s">
        <v>144</v>
      </c>
      <c r="D47" s="774" t="s">
        <v>144</v>
      </c>
      <c r="E47" s="774" t="s">
        <v>144</v>
      </c>
      <c r="F47" s="759"/>
      <c r="G47" s="768"/>
      <c r="H47" s="768"/>
      <c r="I47" s="768"/>
      <c r="J47" s="768"/>
    </row>
    <row r="48" spans="1:10" ht="15">
      <c r="A48" s="739"/>
      <c r="B48" s="768" t="s">
        <v>144</v>
      </c>
      <c r="C48" s="768" t="s">
        <v>144</v>
      </c>
      <c r="D48" s="774" t="s">
        <v>144</v>
      </c>
      <c r="E48" s="774" t="s">
        <v>144</v>
      </c>
      <c r="F48" s="759"/>
      <c r="G48" s="768"/>
      <c r="H48" s="768"/>
      <c r="I48" s="768"/>
      <c r="J48" s="768"/>
    </row>
    <row r="49" spans="1:10" ht="15">
      <c r="A49" s="739"/>
      <c r="B49" s="768" t="s">
        <v>144</v>
      </c>
      <c r="C49" s="768" t="s">
        <v>144</v>
      </c>
      <c r="D49" s="774" t="s">
        <v>144</v>
      </c>
      <c r="E49" s="774" t="s">
        <v>144</v>
      </c>
      <c r="F49" s="759"/>
      <c r="G49" s="768"/>
      <c r="H49" s="768"/>
      <c r="I49" s="768"/>
      <c r="J49" s="768"/>
    </row>
    <row r="50" spans="1:10" ht="15">
      <c r="A50" s="739"/>
      <c r="B50" s="768" t="s">
        <v>144</v>
      </c>
      <c r="C50" s="768" t="s">
        <v>144</v>
      </c>
      <c r="D50" s="774" t="s">
        <v>144</v>
      </c>
      <c r="E50" s="774" t="s">
        <v>144</v>
      </c>
      <c r="F50" s="759"/>
      <c r="G50" s="768"/>
      <c r="H50" s="768"/>
      <c r="I50" s="768"/>
      <c r="J50" s="768"/>
    </row>
    <row r="51" spans="1:10" ht="15">
      <c r="A51" s="739"/>
      <c r="B51" s="768" t="s">
        <v>144</v>
      </c>
      <c r="C51" s="768" t="s">
        <v>144</v>
      </c>
      <c r="D51" s="774" t="s">
        <v>144</v>
      </c>
      <c r="E51" s="774" t="s">
        <v>144</v>
      </c>
      <c r="F51" s="759"/>
      <c r="G51" s="768"/>
      <c r="H51" s="768"/>
      <c r="I51" s="768"/>
      <c r="J51" s="768"/>
    </row>
    <row r="52" spans="1:10" ht="15">
      <c r="A52" s="739"/>
      <c r="B52" s="768" t="s">
        <v>144</v>
      </c>
      <c r="C52" s="768" t="s">
        <v>144</v>
      </c>
      <c r="D52" s="774" t="s">
        <v>144</v>
      </c>
      <c r="E52" s="774" t="s">
        <v>144</v>
      </c>
      <c r="F52" s="759"/>
      <c r="G52" s="768"/>
      <c r="H52" s="768"/>
      <c r="I52" s="768"/>
      <c r="J52" s="768"/>
    </row>
    <row r="53" spans="1:10" ht="15.75" customHeight="1">
      <c r="A53" s="739"/>
      <c r="B53" s="768" t="s">
        <v>144</v>
      </c>
      <c r="C53" s="768" t="s">
        <v>144</v>
      </c>
      <c r="D53" s="774" t="s">
        <v>144</v>
      </c>
      <c r="E53" s="774" t="s">
        <v>144</v>
      </c>
      <c r="F53" s="759"/>
      <c r="G53" s="768"/>
      <c r="H53" s="768"/>
      <c r="I53" s="768"/>
      <c r="J53" s="768"/>
    </row>
    <row r="54" spans="1:10" ht="15.75" customHeight="1">
      <c r="A54" s="739"/>
      <c r="B54" s="768" t="s">
        <v>144</v>
      </c>
      <c r="C54" s="768" t="s">
        <v>144</v>
      </c>
      <c r="D54" s="774" t="s">
        <v>144</v>
      </c>
      <c r="E54" s="775" t="s">
        <v>144</v>
      </c>
      <c r="F54" s="759"/>
      <c r="G54" s="768"/>
      <c r="H54" s="768"/>
      <c r="I54" s="768"/>
      <c r="J54" s="768"/>
    </row>
    <row r="55" spans="1:10" ht="15">
      <c r="A55" s="739"/>
      <c r="B55" s="768" t="s">
        <v>144</v>
      </c>
      <c r="C55" s="768" t="s">
        <v>144</v>
      </c>
      <c r="D55" s="774" t="s">
        <v>144</v>
      </c>
      <c r="E55" s="774" t="s">
        <v>144</v>
      </c>
      <c r="F55" s="759"/>
      <c r="G55" s="768"/>
      <c r="H55" s="768"/>
      <c r="I55" s="768"/>
      <c r="J55" s="768"/>
    </row>
    <row r="56" spans="1:10" ht="15">
      <c r="A56" s="739"/>
      <c r="B56" s="768" t="s">
        <v>144</v>
      </c>
      <c r="C56" s="768" t="s">
        <v>144</v>
      </c>
      <c r="D56" s="774" t="s">
        <v>144</v>
      </c>
      <c r="E56" s="774" t="s">
        <v>144</v>
      </c>
      <c r="F56" s="768"/>
      <c r="G56" s="768"/>
      <c r="H56" s="768"/>
      <c r="I56" s="768"/>
      <c r="J56" s="768"/>
    </row>
    <row r="57" spans="1:10" ht="15">
      <c r="A57" s="739"/>
      <c r="B57" s="768" t="s">
        <v>144</v>
      </c>
      <c r="C57" s="768" t="s">
        <v>144</v>
      </c>
      <c r="D57" s="774" t="s">
        <v>144</v>
      </c>
      <c r="E57" s="774" t="s">
        <v>144</v>
      </c>
      <c r="F57" s="768"/>
      <c r="G57" s="768"/>
      <c r="H57" s="768"/>
      <c r="I57" s="768"/>
      <c r="J57" s="768"/>
    </row>
    <row r="58" spans="1:10" ht="15">
      <c r="A58" s="739"/>
      <c r="B58" s="768" t="s">
        <v>144</v>
      </c>
      <c r="C58" s="768" t="s">
        <v>144</v>
      </c>
      <c r="D58" s="774" t="s">
        <v>144</v>
      </c>
      <c r="E58" s="774" t="s">
        <v>144</v>
      </c>
      <c r="F58" s="768"/>
      <c r="G58" s="768"/>
      <c r="H58" s="768"/>
      <c r="I58" s="768"/>
      <c r="J58" s="768"/>
    </row>
    <row r="59" spans="1:10" ht="15">
      <c r="A59" s="739"/>
      <c r="B59" s="768" t="s">
        <v>144</v>
      </c>
      <c r="C59" s="768" t="s">
        <v>144</v>
      </c>
      <c r="D59" s="774" t="s">
        <v>144</v>
      </c>
      <c r="E59" s="774" t="s">
        <v>144</v>
      </c>
      <c r="F59" s="768"/>
      <c r="G59" s="768"/>
      <c r="H59" s="768"/>
      <c r="I59" s="768"/>
      <c r="J59" s="768"/>
    </row>
    <row r="60" spans="1:10" ht="15">
      <c r="A60" s="739"/>
      <c r="B60" s="768" t="s">
        <v>144</v>
      </c>
      <c r="C60" s="768" t="s">
        <v>144</v>
      </c>
      <c r="D60" s="774" t="s">
        <v>144</v>
      </c>
      <c r="E60" s="774" t="s">
        <v>144</v>
      </c>
      <c r="F60" s="768"/>
      <c r="G60" s="768"/>
      <c r="H60" s="768"/>
      <c r="I60" s="768"/>
      <c r="J60" s="768"/>
    </row>
    <row r="61" spans="1:10" ht="15">
      <c r="A61" s="739"/>
      <c r="B61" s="768" t="s">
        <v>144</v>
      </c>
      <c r="C61" s="768" t="s">
        <v>144</v>
      </c>
      <c r="D61" s="774" t="s">
        <v>144</v>
      </c>
      <c r="E61" s="774" t="s">
        <v>144</v>
      </c>
      <c r="F61" s="768"/>
      <c r="G61" s="768"/>
      <c r="H61" s="768"/>
      <c r="I61" s="768"/>
      <c r="J61" s="768"/>
    </row>
    <row r="62" spans="1:10" ht="15">
      <c r="A62" s="739"/>
      <c r="B62" s="768" t="s">
        <v>144</v>
      </c>
      <c r="C62" s="768" t="s">
        <v>144</v>
      </c>
      <c r="D62" s="774" t="s">
        <v>144</v>
      </c>
      <c r="E62" s="774" t="s">
        <v>144</v>
      </c>
      <c r="F62" s="768"/>
      <c r="G62" s="768"/>
      <c r="H62" s="768"/>
      <c r="I62" s="768"/>
      <c r="J62" s="768"/>
    </row>
    <row r="63" spans="2:10" ht="12.75">
      <c r="B63" s="5" t="s">
        <v>144</v>
      </c>
      <c r="C63" s="5" t="s">
        <v>144</v>
      </c>
      <c r="D63" s="776" t="s">
        <v>144</v>
      </c>
      <c r="E63" s="776" t="s">
        <v>144</v>
      </c>
      <c r="F63" s="5"/>
      <c r="G63" s="5"/>
      <c r="H63" s="5"/>
      <c r="I63" s="5"/>
      <c r="J63" s="5"/>
    </row>
    <row r="64" spans="2:10" ht="12.75">
      <c r="B64" s="5" t="s">
        <v>144</v>
      </c>
      <c r="C64" s="5" t="s">
        <v>144</v>
      </c>
      <c r="D64" s="776" t="s">
        <v>144</v>
      </c>
      <c r="E64" s="776" t="s">
        <v>144</v>
      </c>
      <c r="F64" s="5"/>
      <c r="G64" s="5"/>
      <c r="H64" s="5"/>
      <c r="I64" s="5"/>
      <c r="J64" s="5"/>
    </row>
    <row r="65" spans="2:10" ht="12.75">
      <c r="B65" s="5" t="s">
        <v>144</v>
      </c>
      <c r="C65" s="5" t="s">
        <v>144</v>
      </c>
      <c r="D65" s="776" t="s">
        <v>144</v>
      </c>
      <c r="E65" s="776" t="s">
        <v>144</v>
      </c>
      <c r="F65" s="5"/>
      <c r="G65" s="5"/>
      <c r="H65" s="5"/>
      <c r="I65" s="5"/>
      <c r="J65" s="5"/>
    </row>
    <row r="66" spans="2:10" ht="12.75">
      <c r="B66" s="5" t="s">
        <v>144</v>
      </c>
      <c r="C66" s="5" t="s">
        <v>144</v>
      </c>
      <c r="D66" s="776" t="s">
        <v>144</v>
      </c>
      <c r="E66" s="776" t="s">
        <v>144</v>
      </c>
      <c r="F66" s="5"/>
      <c r="G66" s="5"/>
      <c r="H66" s="5"/>
      <c r="I66" s="5"/>
      <c r="J66" s="5"/>
    </row>
    <row r="67" spans="2:10" ht="12.75">
      <c r="B67" s="5" t="s">
        <v>144</v>
      </c>
      <c r="C67" s="5" t="s">
        <v>144</v>
      </c>
      <c r="D67" s="776" t="s">
        <v>144</v>
      </c>
      <c r="E67" s="776" t="s">
        <v>144</v>
      </c>
      <c r="F67" s="5"/>
      <c r="G67" s="5"/>
      <c r="H67" s="5"/>
      <c r="I67" s="5"/>
      <c r="J67" s="5"/>
    </row>
    <row r="68" spans="2:10" ht="12.75">
      <c r="B68" s="5" t="s">
        <v>144</v>
      </c>
      <c r="C68" s="5" t="s">
        <v>144</v>
      </c>
      <c r="D68" s="776" t="s">
        <v>144</v>
      </c>
      <c r="E68" s="776" t="s">
        <v>144</v>
      </c>
      <c r="F68" s="5"/>
      <c r="G68" s="5"/>
      <c r="H68" s="5"/>
      <c r="I68" s="5"/>
      <c r="J68" s="5"/>
    </row>
    <row r="69" spans="2:10" ht="12.75">
      <c r="B69" s="5" t="s">
        <v>144</v>
      </c>
      <c r="C69" s="5" t="s">
        <v>144</v>
      </c>
      <c r="D69" s="776" t="s">
        <v>144</v>
      </c>
      <c r="E69" s="776" t="s">
        <v>144</v>
      </c>
      <c r="F69" s="5"/>
      <c r="G69" s="5"/>
      <c r="H69" s="5"/>
      <c r="I69" s="5"/>
      <c r="J69" s="5"/>
    </row>
    <row r="70" spans="2:10" ht="12.75">
      <c r="B70" s="5" t="s">
        <v>144</v>
      </c>
      <c r="C70" s="5" t="s">
        <v>144</v>
      </c>
      <c r="D70" s="776" t="s">
        <v>144</v>
      </c>
      <c r="E70" s="776" t="s">
        <v>144</v>
      </c>
      <c r="F70" s="5"/>
      <c r="G70" s="5"/>
      <c r="H70" s="5"/>
      <c r="I70" s="5"/>
      <c r="J70" s="5"/>
    </row>
    <row r="71" spans="2:10" ht="12.75">
      <c r="B71" s="5" t="s">
        <v>144</v>
      </c>
      <c r="C71" s="5" t="s">
        <v>144</v>
      </c>
      <c r="D71" s="776" t="s">
        <v>144</v>
      </c>
      <c r="E71" s="776" t="s">
        <v>144</v>
      </c>
      <c r="F71" s="5"/>
      <c r="G71" s="5"/>
      <c r="H71" s="5"/>
      <c r="I71" s="5"/>
      <c r="J71" s="5"/>
    </row>
    <row r="72" spans="2:10" ht="12.75">
      <c r="B72" s="5" t="s">
        <v>144</v>
      </c>
      <c r="C72" s="5" t="s">
        <v>144</v>
      </c>
      <c r="D72" s="776" t="s">
        <v>144</v>
      </c>
      <c r="E72" s="776" t="s">
        <v>144</v>
      </c>
      <c r="F72" s="5"/>
      <c r="G72" s="5"/>
      <c r="H72" s="5"/>
      <c r="I72" s="5"/>
      <c r="J72" s="5"/>
    </row>
    <row r="73" spans="2:10" ht="12.75">
      <c r="B73" s="5" t="s">
        <v>144</v>
      </c>
      <c r="C73" s="5" t="s">
        <v>144</v>
      </c>
      <c r="D73" s="776" t="s">
        <v>144</v>
      </c>
      <c r="E73" s="776" t="s">
        <v>144</v>
      </c>
      <c r="F73" s="5"/>
      <c r="G73" s="5"/>
      <c r="H73" s="5"/>
      <c r="I73" s="5"/>
      <c r="J73" s="5"/>
    </row>
    <row r="74" spans="2:10" ht="12.75">
      <c r="B74" s="5" t="s">
        <v>144</v>
      </c>
      <c r="C74" s="5" t="s">
        <v>144</v>
      </c>
      <c r="D74" s="776" t="s">
        <v>144</v>
      </c>
      <c r="E74" s="776" t="s">
        <v>144</v>
      </c>
      <c r="F74" s="5"/>
      <c r="G74" s="5"/>
      <c r="H74" s="5"/>
      <c r="I74" s="5"/>
      <c r="J74" s="5"/>
    </row>
    <row r="75" spans="2:10" ht="12.75">
      <c r="B75" s="5" t="s">
        <v>144</v>
      </c>
      <c r="C75" s="5" t="s">
        <v>144</v>
      </c>
      <c r="D75" s="776" t="s">
        <v>144</v>
      </c>
      <c r="E75" s="776" t="s">
        <v>144</v>
      </c>
      <c r="F75" s="5"/>
      <c r="G75" s="5"/>
      <c r="H75" s="5"/>
      <c r="I75" s="5"/>
      <c r="J75" s="5"/>
    </row>
    <row r="76" spans="2:10" ht="12.75">
      <c r="B76" s="5" t="s">
        <v>144</v>
      </c>
      <c r="C76" s="5"/>
      <c r="D76" s="776"/>
      <c r="E76" s="776"/>
      <c r="F76" s="5"/>
      <c r="G76" s="5"/>
      <c r="H76" s="5"/>
      <c r="I76" s="5"/>
      <c r="J76" s="5"/>
    </row>
    <row r="77" spans="4:5" ht="12.75">
      <c r="D77" s="777"/>
      <c r="E77" s="777"/>
    </row>
    <row r="78" spans="4:5" ht="12.75">
      <c r="D78" s="777"/>
      <c r="E78" s="777"/>
    </row>
    <row r="79" spans="4:5" ht="12.75">
      <c r="D79" s="777"/>
      <c r="E79" s="777"/>
    </row>
    <row r="80" spans="4:5" ht="12.75">
      <c r="D80" s="777"/>
      <c r="E80" s="777"/>
    </row>
    <row r="81" spans="4:5" ht="12.75">
      <c r="D81" s="777"/>
      <c r="E81" s="777"/>
    </row>
    <row r="82" spans="4:5" ht="12.75">
      <c r="D82" s="777"/>
      <c r="E82" s="777"/>
    </row>
    <row r="83" spans="4:5" ht="12.75">
      <c r="D83" s="777"/>
      <c r="E83" s="777"/>
    </row>
    <row r="84" spans="4:5" ht="12.75">
      <c r="D84" s="777"/>
      <c r="E84" s="777"/>
    </row>
    <row r="85" spans="4:5" ht="12.75">
      <c r="D85" s="777"/>
      <c r="E85" s="777"/>
    </row>
    <row r="86" spans="4:5" ht="12.75">
      <c r="D86" s="777"/>
      <c r="E86" s="777"/>
    </row>
    <row r="87" spans="4:5" ht="12.75">
      <c r="D87" s="777"/>
      <c r="E87" s="777"/>
    </row>
    <row r="88" spans="4:5" ht="12.75">
      <c r="D88" s="777"/>
      <c r="E88" s="777"/>
    </row>
    <row r="89" spans="4:5" ht="12.75">
      <c r="D89" s="777"/>
      <c r="E89" s="777"/>
    </row>
    <row r="90" spans="4:5" ht="12.75">
      <c r="D90" s="777"/>
      <c r="E90" s="777"/>
    </row>
    <row r="91" spans="4:5" ht="12.75">
      <c r="D91" s="777"/>
      <c r="E91" s="777"/>
    </row>
    <row r="92" spans="4:5" ht="12.75">
      <c r="D92" s="777"/>
      <c r="E92" s="777"/>
    </row>
    <row r="93" spans="4:5" ht="12.75">
      <c r="D93" s="777"/>
      <c r="E93" s="777"/>
    </row>
    <row r="94" spans="4:5" ht="12.75">
      <c r="D94" s="777"/>
      <c r="E94" s="777"/>
    </row>
    <row r="95" spans="4:5" ht="12.75">
      <c r="D95" s="777"/>
      <c r="E95" s="777"/>
    </row>
    <row r="96" spans="4:5" ht="12.75">
      <c r="D96" s="777"/>
      <c r="E96" s="777"/>
    </row>
    <row r="97" spans="4:5" ht="12.75">
      <c r="D97" s="777"/>
      <c r="E97" s="777"/>
    </row>
    <row r="98" spans="4:5" ht="12.75">
      <c r="D98" s="777"/>
      <c r="E98" s="777"/>
    </row>
    <row r="99" spans="4:5" ht="12.75">
      <c r="D99" s="777"/>
      <c r="E99" s="777"/>
    </row>
    <row r="100" spans="4:5" ht="12.75">
      <c r="D100" s="777"/>
      <c r="E100" s="777"/>
    </row>
    <row r="101" spans="4:5" ht="12.75">
      <c r="D101" s="777"/>
      <c r="E101" s="777"/>
    </row>
    <row r="102" spans="4:5" ht="12.75">
      <c r="D102" s="777"/>
      <c r="E102" s="777"/>
    </row>
    <row r="103" spans="4:5" ht="12.75">
      <c r="D103" s="777"/>
      <c r="E103" s="777"/>
    </row>
    <row r="104" spans="4:5" ht="12.75">
      <c r="D104" s="777"/>
      <c r="E104" s="777"/>
    </row>
    <row r="105" spans="4:5" ht="12.75">
      <c r="D105" s="777"/>
      <c r="E105" s="777"/>
    </row>
    <row r="106" spans="4:5" ht="12.75">
      <c r="D106" s="777"/>
      <c r="E106" s="777"/>
    </row>
    <row r="107" spans="4:5" ht="12.75">
      <c r="D107" s="777"/>
      <c r="E107" s="777"/>
    </row>
    <row r="108" spans="4:5" ht="12.75">
      <c r="D108" s="777"/>
      <c r="E108" s="777"/>
    </row>
    <row r="109" spans="4:5" ht="12.75">
      <c r="D109" s="777"/>
      <c r="E109" s="777"/>
    </row>
    <row r="110" spans="4:5" ht="12.75">
      <c r="D110" s="777"/>
      <c r="E110" s="777"/>
    </row>
    <row r="111" spans="4:5" ht="12.75">
      <c r="D111" s="777"/>
      <c r="E111" s="777"/>
    </row>
    <row r="112" spans="4:5" ht="12.75">
      <c r="D112" s="777"/>
      <c r="E112" s="777"/>
    </row>
    <row r="113" spans="4:5" ht="12.75">
      <c r="D113" s="777"/>
      <c r="E113" s="777"/>
    </row>
  </sheetData>
  <mergeCells count="4">
    <mergeCell ref="B14:B15"/>
    <mergeCell ref="C14:E14"/>
    <mergeCell ref="F14:H14"/>
    <mergeCell ref="J14:J15"/>
  </mergeCells>
  <printOptions/>
  <pageMargins left="0.75" right="0.75" top="1" bottom="1" header="0.4921259845" footer="0.4921259845"/>
  <pageSetup horizontalDpi="300" verticalDpi="300" orientation="portrait" paperSize="9" scale="7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2"/>
  <dimension ref="A2:J50"/>
  <sheetViews>
    <sheetView workbookViewId="0" topLeftCell="A7">
      <selection activeCell="A30" sqref="A30:D35"/>
    </sheetView>
  </sheetViews>
  <sheetFormatPr defaultColWidth="11.421875" defaultRowHeight="12.75"/>
  <sheetData>
    <row r="2" spans="1:6" ht="12.75">
      <c r="A2" s="15">
        <v>16</v>
      </c>
      <c r="B2" s="12">
        <v>10</v>
      </c>
      <c r="C2" s="17">
        <v>24</v>
      </c>
      <c r="D2" s="11">
        <v>5</v>
      </c>
      <c r="F2" s="29"/>
    </row>
    <row r="3" spans="1:9" ht="12.75">
      <c r="A3" s="10">
        <v>2</v>
      </c>
      <c r="B3" s="17">
        <v>23</v>
      </c>
      <c r="C3" s="12">
        <v>11</v>
      </c>
      <c r="D3" s="14">
        <v>13</v>
      </c>
      <c r="F3" s="31"/>
      <c r="H3" s="2" t="s">
        <v>102</v>
      </c>
      <c r="I3" s="2" t="s">
        <v>103</v>
      </c>
    </row>
    <row r="4" spans="1:9" ht="12.75">
      <c r="A4" s="16">
        <v>21</v>
      </c>
      <c r="B4" s="13">
        <v>7</v>
      </c>
      <c r="C4" s="17">
        <v>22</v>
      </c>
      <c r="D4" s="15">
        <v>18</v>
      </c>
      <c r="F4" s="16"/>
      <c r="H4" s="2">
        <v>24</v>
      </c>
      <c r="I4" s="2">
        <v>4</v>
      </c>
    </row>
    <row r="5" spans="1:6" ht="12.75">
      <c r="A5" s="14">
        <v>15</v>
      </c>
      <c r="B5" s="10">
        <v>3</v>
      </c>
      <c r="C5" s="11">
        <v>4</v>
      </c>
      <c r="D5" s="12">
        <v>12</v>
      </c>
      <c r="F5" s="13"/>
    </row>
    <row r="6" spans="1:6" ht="12.75">
      <c r="A6" s="16">
        <v>19</v>
      </c>
      <c r="B6" s="14">
        <v>14</v>
      </c>
      <c r="C6" s="13">
        <v>9</v>
      </c>
      <c r="D6" s="10">
        <v>1</v>
      </c>
      <c r="F6" s="31"/>
    </row>
    <row r="7" spans="1:6" ht="12.75">
      <c r="A7" s="15">
        <v>17</v>
      </c>
      <c r="B7" s="11">
        <v>6</v>
      </c>
      <c r="C7" s="13">
        <v>8</v>
      </c>
      <c r="D7" s="16">
        <v>20</v>
      </c>
      <c r="F7" s="30"/>
    </row>
    <row r="8" ht="12.75">
      <c r="F8" s="30"/>
    </row>
    <row r="9" spans="1:4" ht="12.75">
      <c r="A9" s="17">
        <v>23</v>
      </c>
      <c r="B9" s="13">
        <v>7</v>
      </c>
      <c r="C9" s="11">
        <v>5</v>
      </c>
      <c r="D9" s="16">
        <v>20</v>
      </c>
    </row>
    <row r="10" spans="1:9" ht="12.75">
      <c r="A10" s="15">
        <v>17</v>
      </c>
      <c r="B10" s="10">
        <v>1</v>
      </c>
      <c r="C10" s="17">
        <v>22</v>
      </c>
      <c r="D10" s="12">
        <v>12</v>
      </c>
      <c r="F10" s="19"/>
      <c r="I10" s="28"/>
    </row>
    <row r="11" spans="1:6" ht="12.75">
      <c r="A11" s="12">
        <v>11</v>
      </c>
      <c r="B11" s="14">
        <v>14</v>
      </c>
      <c r="C11" s="11">
        <v>4</v>
      </c>
      <c r="D11" s="15">
        <v>18</v>
      </c>
      <c r="F11" s="17"/>
    </row>
    <row r="12" spans="1:6" ht="12.75">
      <c r="A12" s="16">
        <v>21</v>
      </c>
      <c r="B12" s="12">
        <v>10</v>
      </c>
      <c r="C12" s="14">
        <v>13</v>
      </c>
      <c r="D12" s="11">
        <v>6</v>
      </c>
      <c r="F12" s="15"/>
    </row>
    <row r="13" spans="1:6" ht="12.75">
      <c r="A13" s="13">
        <v>9</v>
      </c>
      <c r="B13" s="14">
        <v>15</v>
      </c>
      <c r="C13" s="17">
        <v>24</v>
      </c>
      <c r="D13" s="10">
        <v>2</v>
      </c>
      <c r="F13" s="10"/>
    </row>
    <row r="14" spans="1:9" ht="12.75">
      <c r="A14" s="16">
        <v>19</v>
      </c>
      <c r="B14" s="15">
        <v>16</v>
      </c>
      <c r="C14" s="13">
        <v>8</v>
      </c>
      <c r="D14" s="10">
        <v>3</v>
      </c>
      <c r="F14" s="29"/>
      <c r="I14" s="27"/>
    </row>
    <row r="15" ht="12.75">
      <c r="F15" s="18"/>
    </row>
    <row r="16" spans="1:7" ht="12.75">
      <c r="A16" s="11">
        <v>6</v>
      </c>
      <c r="B16" s="17">
        <v>22</v>
      </c>
      <c r="C16" s="14">
        <v>15</v>
      </c>
      <c r="D16" s="16">
        <v>19</v>
      </c>
      <c r="G16" t="s">
        <v>91</v>
      </c>
    </row>
    <row r="17" spans="1:7" ht="12.75">
      <c r="A17" s="10">
        <v>2</v>
      </c>
      <c r="B17" s="16">
        <v>20</v>
      </c>
      <c r="C17" s="12">
        <v>10</v>
      </c>
      <c r="D17" s="15">
        <v>18</v>
      </c>
      <c r="G17" t="s">
        <v>92</v>
      </c>
    </row>
    <row r="18" spans="1:7" ht="12.75">
      <c r="A18" s="16">
        <v>21</v>
      </c>
      <c r="B18" s="12">
        <v>12</v>
      </c>
      <c r="C18" s="15">
        <v>16</v>
      </c>
      <c r="D18" s="14">
        <v>14</v>
      </c>
      <c r="G18" t="s">
        <v>93</v>
      </c>
    </row>
    <row r="19" spans="1:4" ht="12.75">
      <c r="A19" s="11">
        <v>5</v>
      </c>
      <c r="B19" s="13">
        <v>8</v>
      </c>
      <c r="C19" s="14">
        <v>13</v>
      </c>
      <c r="D19" s="10">
        <v>1</v>
      </c>
    </row>
    <row r="20" spans="1:10" ht="12.75">
      <c r="A20" s="17">
        <v>24</v>
      </c>
      <c r="B20" s="13">
        <v>7</v>
      </c>
      <c r="C20" s="15">
        <v>17</v>
      </c>
      <c r="D20" s="11">
        <v>4</v>
      </c>
      <c r="J20" t="s">
        <v>177</v>
      </c>
    </row>
    <row r="21" spans="1:4" ht="12.75">
      <c r="A21" s="10">
        <v>3</v>
      </c>
      <c r="B21" s="17">
        <v>23</v>
      </c>
      <c r="C21" s="13">
        <v>9</v>
      </c>
      <c r="D21" s="12">
        <v>11</v>
      </c>
    </row>
    <row r="23" spans="1:4" ht="12.75">
      <c r="A23" s="14">
        <v>15</v>
      </c>
      <c r="B23" s="15">
        <v>17</v>
      </c>
      <c r="C23" s="16">
        <v>21</v>
      </c>
      <c r="D23" s="17">
        <v>23</v>
      </c>
    </row>
    <row r="24" spans="1:4" ht="12.75">
      <c r="A24" s="11">
        <v>4</v>
      </c>
      <c r="B24" s="10">
        <v>1</v>
      </c>
      <c r="C24" s="16">
        <v>20</v>
      </c>
      <c r="D24" s="15">
        <v>16</v>
      </c>
    </row>
    <row r="25" spans="1:4" ht="12.75">
      <c r="A25" s="17">
        <v>24</v>
      </c>
      <c r="B25" s="13">
        <v>8</v>
      </c>
      <c r="C25" s="12">
        <v>12</v>
      </c>
      <c r="D25" s="15">
        <v>18</v>
      </c>
    </row>
    <row r="26" spans="1:4" ht="12.75">
      <c r="A26" s="14">
        <v>14</v>
      </c>
      <c r="B26" s="17">
        <v>22</v>
      </c>
      <c r="C26" s="10">
        <v>2</v>
      </c>
      <c r="D26" s="11">
        <v>5</v>
      </c>
    </row>
    <row r="27" spans="1:4" ht="12.75">
      <c r="A27" s="16">
        <v>19</v>
      </c>
      <c r="B27" s="14">
        <v>13</v>
      </c>
      <c r="C27" s="13">
        <v>7</v>
      </c>
      <c r="D27" s="12">
        <v>11</v>
      </c>
    </row>
    <row r="28" spans="1:4" ht="12.75">
      <c r="A28" s="12">
        <v>10</v>
      </c>
      <c r="B28" s="13">
        <v>9</v>
      </c>
      <c r="C28" s="11">
        <v>6</v>
      </c>
      <c r="D28" s="10">
        <v>3</v>
      </c>
    </row>
    <row r="30" spans="1:4" ht="12.75">
      <c r="A30" s="15">
        <v>16</v>
      </c>
      <c r="B30" s="16">
        <v>20</v>
      </c>
      <c r="C30" s="12">
        <v>11</v>
      </c>
      <c r="D30" s="10">
        <v>1</v>
      </c>
    </row>
    <row r="31" spans="1:4" ht="12.75">
      <c r="A31" s="17">
        <v>22</v>
      </c>
      <c r="B31" s="14">
        <v>13</v>
      </c>
      <c r="C31" s="13">
        <v>9</v>
      </c>
      <c r="D31" s="11">
        <v>4</v>
      </c>
    </row>
    <row r="32" spans="1:4" ht="12.75">
      <c r="A32" s="10">
        <v>3</v>
      </c>
      <c r="B32" s="15">
        <v>17</v>
      </c>
      <c r="C32" s="16">
        <v>21</v>
      </c>
      <c r="D32" s="11">
        <v>5</v>
      </c>
    </row>
    <row r="33" spans="1:4" ht="12.75">
      <c r="A33" s="13">
        <v>8</v>
      </c>
      <c r="B33" s="15">
        <v>18</v>
      </c>
      <c r="C33" s="17">
        <v>24</v>
      </c>
      <c r="D33" s="12">
        <v>12</v>
      </c>
    </row>
    <row r="34" spans="1:4" ht="12.75">
      <c r="A34" s="14">
        <v>15</v>
      </c>
      <c r="B34" s="17">
        <v>23</v>
      </c>
      <c r="C34" s="12">
        <v>10</v>
      </c>
      <c r="D34" s="16">
        <v>19</v>
      </c>
    </row>
    <row r="35" spans="1:4" ht="12.75">
      <c r="A35" s="13">
        <v>7</v>
      </c>
      <c r="B35" s="14">
        <v>14</v>
      </c>
      <c r="C35" s="10">
        <v>2</v>
      </c>
      <c r="D35" s="11">
        <v>6</v>
      </c>
    </row>
    <row r="38" spans="1:4" ht="12.75">
      <c r="A38" s="357"/>
      <c r="B38" s="14"/>
      <c r="C38" s="16"/>
      <c r="D38" s="15"/>
    </row>
    <row r="39" spans="1:4" ht="12.75">
      <c r="A39" s="357"/>
      <c r="B39" s="19"/>
      <c r="C39" s="18"/>
      <c r="D39" s="11"/>
    </row>
    <row r="40" spans="1:4" ht="12.75">
      <c r="A40" s="13"/>
      <c r="B40" s="12"/>
      <c r="C40" s="29"/>
      <c r="D40" s="10"/>
    </row>
    <row r="41" spans="1:4" ht="12.75">
      <c r="A41" s="15"/>
      <c r="B41" s="11"/>
      <c r="C41" s="10"/>
      <c r="D41" s="14"/>
    </row>
    <row r="42" spans="1:4" ht="12.75">
      <c r="A42" s="18"/>
      <c r="B42" s="17"/>
      <c r="C42" s="16"/>
      <c r="D42" s="357"/>
    </row>
    <row r="43" spans="1:4" ht="12.75">
      <c r="A43" s="16"/>
      <c r="B43" s="11"/>
      <c r="C43" s="15"/>
      <c r="D43" s="13"/>
    </row>
    <row r="44" spans="1:4" ht="12.75">
      <c r="A44" s="10"/>
      <c r="B44" s="13"/>
      <c r="C44" s="29"/>
      <c r="D44" s="19"/>
    </row>
    <row r="45" spans="1:4" ht="12.75">
      <c r="A45" s="15"/>
      <c r="B45" s="18"/>
      <c r="C45" s="17"/>
      <c r="D45" s="29"/>
    </row>
    <row r="46" spans="1:4" ht="12.75">
      <c r="A46" s="14"/>
      <c r="B46" s="12"/>
      <c r="C46" s="19"/>
      <c r="D46" s="13"/>
    </row>
    <row r="47" spans="1:4" ht="12.75">
      <c r="A47" s="357"/>
      <c r="B47" s="10"/>
      <c r="C47" s="15"/>
      <c r="D47" s="19"/>
    </row>
    <row r="48" spans="1:4" ht="12.75">
      <c r="A48" s="14"/>
      <c r="B48" s="12"/>
      <c r="C48" s="16"/>
      <c r="D48" s="11"/>
    </row>
    <row r="49" spans="1:4" ht="12.75">
      <c r="A49" s="10"/>
      <c r="B49" s="29"/>
      <c r="C49" s="11"/>
      <c r="D49" s="357"/>
    </row>
    <row r="50" spans="1:4" ht="12.75">
      <c r="A50" s="18"/>
      <c r="B50" s="14"/>
      <c r="C50" s="12"/>
      <c r="D50" s="17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6"/>
  <dimension ref="A1:AR50"/>
  <sheetViews>
    <sheetView workbookViewId="0" topLeftCell="A1">
      <selection activeCell="H5" sqref="H5"/>
    </sheetView>
  </sheetViews>
  <sheetFormatPr defaultColWidth="11.421875" defaultRowHeight="12.75"/>
  <cols>
    <col min="1" max="4" width="11.421875" style="1" customWidth="1"/>
    <col min="9" max="13" width="11.421875" style="8" customWidth="1"/>
    <col min="14" max="14" width="5.7109375" style="4" customWidth="1"/>
    <col min="15" max="44" width="3.7109375" style="5" customWidth="1"/>
    <col min="45" max="46" width="11.421875" style="5" customWidth="1"/>
  </cols>
  <sheetData>
    <row r="1" spans="1:44" ht="12.75">
      <c r="A1"/>
      <c r="B1"/>
      <c r="C1"/>
      <c r="D1"/>
      <c r="I1" s="358">
        <v>33</v>
      </c>
      <c r="J1" s="358">
        <v>33</v>
      </c>
      <c r="K1" s="225">
        <v>23</v>
      </c>
      <c r="L1" s="223">
        <v>8</v>
      </c>
      <c r="M1" s="227">
        <v>13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13" ht="12.75">
      <c r="A2" s="357">
        <v>33</v>
      </c>
      <c r="B2" s="29">
        <v>36</v>
      </c>
      <c r="C2" s="10">
        <v>1</v>
      </c>
      <c r="D2" s="11">
        <v>4</v>
      </c>
      <c r="I2" s="446">
        <v>36</v>
      </c>
      <c r="J2" s="221">
        <v>2</v>
      </c>
      <c r="K2" s="356">
        <v>28</v>
      </c>
      <c r="L2" s="227">
        <v>14</v>
      </c>
      <c r="M2" s="224">
        <v>18</v>
      </c>
    </row>
    <row r="3" spans="1:13" ht="12.75">
      <c r="A3" s="13">
        <v>7</v>
      </c>
      <c r="B3" s="12">
        <v>10</v>
      </c>
      <c r="C3" s="14">
        <v>13</v>
      </c>
      <c r="D3" s="15">
        <v>16</v>
      </c>
      <c r="I3" s="221">
        <v>1</v>
      </c>
      <c r="J3" s="222">
        <v>6</v>
      </c>
      <c r="K3" s="358">
        <v>33</v>
      </c>
      <c r="L3" s="226">
        <v>20</v>
      </c>
      <c r="M3" s="228">
        <v>25</v>
      </c>
    </row>
    <row r="4" spans="1:13" ht="12.75">
      <c r="A4" s="16">
        <v>19</v>
      </c>
      <c r="B4" s="17">
        <v>22</v>
      </c>
      <c r="C4" s="18">
        <v>25</v>
      </c>
      <c r="D4" s="19">
        <v>28</v>
      </c>
      <c r="G4" s="78" t="s">
        <v>101</v>
      </c>
      <c r="H4" s="41">
        <v>36</v>
      </c>
      <c r="I4" s="222">
        <v>4</v>
      </c>
      <c r="J4" s="220">
        <v>10</v>
      </c>
      <c r="K4" s="221">
        <v>2</v>
      </c>
      <c r="L4" s="228">
        <v>26</v>
      </c>
      <c r="M4" s="358">
        <v>32</v>
      </c>
    </row>
    <row r="5" spans="1:13" ht="12.75">
      <c r="A5" s="357">
        <v>31</v>
      </c>
      <c r="B5" s="29">
        <v>34</v>
      </c>
      <c r="C5" s="10">
        <v>2</v>
      </c>
      <c r="D5" s="11">
        <v>5</v>
      </c>
      <c r="I5" s="223">
        <v>7</v>
      </c>
      <c r="J5" s="227">
        <v>14</v>
      </c>
      <c r="K5" s="223">
        <v>7</v>
      </c>
      <c r="L5" s="358">
        <v>32</v>
      </c>
      <c r="M5" s="221">
        <v>3</v>
      </c>
    </row>
    <row r="6" spans="1:13" ht="12.75">
      <c r="A6" s="13">
        <v>8</v>
      </c>
      <c r="B6" s="12">
        <v>11</v>
      </c>
      <c r="C6" s="14">
        <v>14</v>
      </c>
      <c r="D6" s="15">
        <v>17</v>
      </c>
      <c r="I6" s="220">
        <v>10</v>
      </c>
      <c r="J6" s="224">
        <v>18</v>
      </c>
      <c r="K6" s="220">
        <v>12</v>
      </c>
      <c r="L6" s="221">
        <v>3</v>
      </c>
      <c r="M6" s="220">
        <v>10</v>
      </c>
    </row>
    <row r="7" spans="1:13" ht="12.75">
      <c r="A7" s="16">
        <v>20</v>
      </c>
      <c r="B7" s="17">
        <v>23</v>
      </c>
      <c r="C7" s="18">
        <v>26</v>
      </c>
      <c r="D7" s="19">
        <v>29</v>
      </c>
      <c r="I7" s="227">
        <v>13</v>
      </c>
      <c r="J7" s="225">
        <v>22</v>
      </c>
      <c r="K7" s="224">
        <v>17</v>
      </c>
      <c r="L7" s="223">
        <v>9</v>
      </c>
      <c r="M7" s="224">
        <v>17</v>
      </c>
    </row>
    <row r="8" spans="1:13" ht="12.75">
      <c r="A8" s="357">
        <v>32</v>
      </c>
      <c r="B8" s="29">
        <v>35</v>
      </c>
      <c r="C8" s="10">
        <v>3</v>
      </c>
      <c r="D8" s="11">
        <v>6</v>
      </c>
      <c r="I8" s="224">
        <v>16</v>
      </c>
      <c r="J8" s="228">
        <v>26</v>
      </c>
      <c r="K8" s="225">
        <v>22</v>
      </c>
      <c r="L8" s="227">
        <v>15</v>
      </c>
      <c r="M8" s="225">
        <v>24</v>
      </c>
    </row>
    <row r="9" spans="1:13" ht="12.75">
      <c r="A9" s="13">
        <v>9</v>
      </c>
      <c r="B9" s="12">
        <v>12</v>
      </c>
      <c r="C9" s="14">
        <v>15</v>
      </c>
      <c r="D9" s="15">
        <v>18</v>
      </c>
      <c r="I9" s="226">
        <v>19</v>
      </c>
      <c r="J9" s="356">
        <v>30</v>
      </c>
      <c r="K9" s="228">
        <v>27</v>
      </c>
      <c r="L9" s="226">
        <v>21</v>
      </c>
      <c r="M9" s="358">
        <v>31</v>
      </c>
    </row>
    <row r="10" spans="1:13" ht="12.75">
      <c r="A10" s="16">
        <v>21</v>
      </c>
      <c r="B10" s="17">
        <v>24</v>
      </c>
      <c r="C10" s="18">
        <v>27</v>
      </c>
      <c r="D10" s="19">
        <v>30</v>
      </c>
      <c r="I10" s="225">
        <v>22</v>
      </c>
      <c r="J10" s="446">
        <v>34</v>
      </c>
      <c r="K10" s="358">
        <v>32</v>
      </c>
      <c r="L10" s="228">
        <v>27</v>
      </c>
      <c r="M10" s="221">
        <v>2</v>
      </c>
    </row>
    <row r="11" spans="1:13" ht="12.75">
      <c r="A11"/>
      <c r="B11"/>
      <c r="C11"/>
      <c r="D11"/>
      <c r="I11" s="228">
        <v>25</v>
      </c>
      <c r="J11" s="221">
        <v>3</v>
      </c>
      <c r="K11" s="221">
        <v>1</v>
      </c>
      <c r="L11" s="358">
        <v>33</v>
      </c>
      <c r="M11" s="223">
        <v>9</v>
      </c>
    </row>
    <row r="12" spans="1:13" ht="12.75">
      <c r="A12" s="357">
        <v>33</v>
      </c>
      <c r="B12" s="10">
        <v>2</v>
      </c>
      <c r="C12" s="11">
        <v>6</v>
      </c>
      <c r="D12" s="12">
        <v>10</v>
      </c>
      <c r="I12" s="356">
        <v>28</v>
      </c>
      <c r="J12" s="223">
        <v>7</v>
      </c>
      <c r="K12" s="222">
        <v>6</v>
      </c>
      <c r="L12" s="222">
        <v>4</v>
      </c>
      <c r="M12" s="224">
        <v>16</v>
      </c>
    </row>
    <row r="13" spans="1:13" ht="12.75">
      <c r="A13" s="14">
        <v>14</v>
      </c>
      <c r="B13" s="15">
        <v>18</v>
      </c>
      <c r="C13" s="17">
        <v>22</v>
      </c>
      <c r="D13" s="18">
        <v>26</v>
      </c>
      <c r="I13" s="358">
        <v>31</v>
      </c>
      <c r="J13" s="220">
        <v>11</v>
      </c>
      <c r="K13" s="220">
        <v>11</v>
      </c>
      <c r="L13" s="220">
        <v>10</v>
      </c>
      <c r="M13" s="225">
        <v>23</v>
      </c>
    </row>
    <row r="14" spans="1:13" ht="12.75">
      <c r="A14" s="19">
        <v>30</v>
      </c>
      <c r="B14" s="29">
        <v>34</v>
      </c>
      <c r="C14" s="10">
        <v>3</v>
      </c>
      <c r="D14" s="13">
        <v>7</v>
      </c>
      <c r="I14" s="446">
        <v>34</v>
      </c>
      <c r="J14" s="227">
        <v>15</v>
      </c>
      <c r="K14" s="224">
        <v>16</v>
      </c>
      <c r="L14" s="224">
        <v>16</v>
      </c>
      <c r="M14" s="356">
        <v>30</v>
      </c>
    </row>
    <row r="15" spans="1:13" ht="12.75">
      <c r="A15" s="12">
        <v>11</v>
      </c>
      <c r="B15" s="14">
        <v>15</v>
      </c>
      <c r="C15" s="16">
        <v>19</v>
      </c>
      <c r="D15" s="17">
        <v>23</v>
      </c>
      <c r="I15" s="221">
        <v>2</v>
      </c>
      <c r="J15" s="226">
        <v>19</v>
      </c>
      <c r="K15" s="226">
        <v>21</v>
      </c>
      <c r="L15" s="225">
        <v>22</v>
      </c>
      <c r="M15" s="221">
        <v>1</v>
      </c>
    </row>
    <row r="16" spans="1:13" ht="12.75">
      <c r="A16" s="18">
        <v>27</v>
      </c>
      <c r="B16" s="357">
        <v>31</v>
      </c>
      <c r="C16" s="29">
        <v>35</v>
      </c>
      <c r="D16" s="11">
        <v>4</v>
      </c>
      <c r="I16" s="222">
        <v>5</v>
      </c>
      <c r="J16" s="225">
        <v>23</v>
      </c>
      <c r="K16" s="228">
        <v>26</v>
      </c>
      <c r="L16" s="356">
        <v>28</v>
      </c>
      <c r="M16" s="223">
        <v>8</v>
      </c>
    </row>
    <row r="17" spans="1:13" ht="12.75">
      <c r="A17" s="13">
        <v>8</v>
      </c>
      <c r="B17" s="12">
        <v>12</v>
      </c>
      <c r="C17" s="15">
        <v>16</v>
      </c>
      <c r="D17" s="16">
        <v>20</v>
      </c>
      <c r="I17" s="223">
        <v>8</v>
      </c>
      <c r="J17" s="228">
        <v>27</v>
      </c>
      <c r="K17" s="358">
        <v>31</v>
      </c>
      <c r="L17" s="446">
        <v>34</v>
      </c>
      <c r="M17" s="227">
        <v>15</v>
      </c>
    </row>
    <row r="18" spans="1:13" ht="12.75">
      <c r="A18" s="17">
        <v>24</v>
      </c>
      <c r="B18" s="19">
        <v>28</v>
      </c>
      <c r="C18" s="357">
        <v>32</v>
      </c>
      <c r="D18" s="29">
        <v>36</v>
      </c>
      <c r="I18" s="220">
        <v>11</v>
      </c>
      <c r="J18" s="358">
        <v>31</v>
      </c>
      <c r="K18" s="446">
        <v>36</v>
      </c>
      <c r="L18" s="222">
        <v>5</v>
      </c>
      <c r="M18" s="225">
        <v>22</v>
      </c>
    </row>
    <row r="19" spans="1:13" ht="12.75">
      <c r="A19" s="11">
        <v>5</v>
      </c>
      <c r="B19" s="13">
        <v>9</v>
      </c>
      <c r="C19" s="14">
        <v>13</v>
      </c>
      <c r="D19" s="15">
        <v>17</v>
      </c>
      <c r="I19" s="227">
        <v>14</v>
      </c>
      <c r="J19" s="446">
        <v>35</v>
      </c>
      <c r="K19" s="222">
        <v>5</v>
      </c>
      <c r="L19" s="220">
        <v>11</v>
      </c>
      <c r="M19" s="356">
        <v>29</v>
      </c>
    </row>
    <row r="20" spans="1:13" ht="12.75">
      <c r="A20" s="16">
        <v>21</v>
      </c>
      <c r="B20" s="18">
        <v>25</v>
      </c>
      <c r="C20" s="19">
        <v>29</v>
      </c>
      <c r="D20" s="10">
        <v>1</v>
      </c>
      <c r="I20" s="224">
        <v>17</v>
      </c>
      <c r="J20" s="222">
        <v>4</v>
      </c>
      <c r="K20" s="220">
        <v>10</v>
      </c>
      <c r="L20" s="224">
        <v>17</v>
      </c>
      <c r="M20" s="446">
        <v>36</v>
      </c>
    </row>
    <row r="21" spans="1:13" ht="12.75">
      <c r="A21"/>
      <c r="B21"/>
      <c r="C21"/>
      <c r="D21"/>
      <c r="I21" s="226">
        <v>20</v>
      </c>
      <c r="J21" s="223">
        <v>8</v>
      </c>
      <c r="K21" s="227">
        <v>15</v>
      </c>
      <c r="L21" s="225">
        <v>23</v>
      </c>
      <c r="M21" s="223">
        <v>7</v>
      </c>
    </row>
    <row r="22" spans="1:13" ht="12.75">
      <c r="A22" s="17">
        <v>23</v>
      </c>
      <c r="B22" s="19">
        <v>28</v>
      </c>
      <c r="C22" s="357">
        <v>33</v>
      </c>
      <c r="D22" s="10">
        <v>2</v>
      </c>
      <c r="I22" s="225">
        <v>23</v>
      </c>
      <c r="J22" s="220">
        <v>12</v>
      </c>
      <c r="K22" s="226">
        <v>20</v>
      </c>
      <c r="L22" s="356">
        <v>29</v>
      </c>
      <c r="M22" s="227">
        <v>14</v>
      </c>
    </row>
    <row r="23" spans="1:13" ht="12.75">
      <c r="A23" s="13">
        <v>7</v>
      </c>
      <c r="B23" s="12">
        <v>12</v>
      </c>
      <c r="C23" s="15">
        <v>17</v>
      </c>
      <c r="D23" s="17">
        <v>22</v>
      </c>
      <c r="I23" s="228">
        <v>26</v>
      </c>
      <c r="J23" s="224">
        <v>16</v>
      </c>
      <c r="K23" s="228">
        <v>25</v>
      </c>
      <c r="L23" s="446">
        <v>35</v>
      </c>
      <c r="M23" s="226">
        <v>21</v>
      </c>
    </row>
    <row r="24" spans="1:13" ht="12.75">
      <c r="A24" s="18">
        <v>27</v>
      </c>
      <c r="B24" s="357">
        <v>32</v>
      </c>
      <c r="C24" s="10">
        <v>1</v>
      </c>
      <c r="D24" s="11">
        <v>6</v>
      </c>
      <c r="I24" s="356">
        <v>29</v>
      </c>
      <c r="J24" s="226">
        <v>20</v>
      </c>
      <c r="K24" s="356">
        <v>30</v>
      </c>
      <c r="L24" s="222">
        <v>6</v>
      </c>
      <c r="M24" s="356">
        <v>28</v>
      </c>
    </row>
    <row r="25" spans="1:13" ht="12.75">
      <c r="A25" s="12">
        <v>11</v>
      </c>
      <c r="B25" s="15">
        <v>16</v>
      </c>
      <c r="C25" s="16">
        <v>21</v>
      </c>
      <c r="D25" s="18">
        <v>26</v>
      </c>
      <c r="I25" s="358">
        <v>32</v>
      </c>
      <c r="J25" s="225">
        <v>24</v>
      </c>
      <c r="K25" s="446">
        <v>35</v>
      </c>
      <c r="L25" s="220">
        <v>12</v>
      </c>
      <c r="M25" s="446">
        <v>35</v>
      </c>
    </row>
    <row r="26" spans="1:13" ht="12.75">
      <c r="A26" s="357">
        <v>31</v>
      </c>
      <c r="B26" s="29">
        <v>36</v>
      </c>
      <c r="C26" s="11">
        <v>5</v>
      </c>
      <c r="D26" s="12">
        <v>10</v>
      </c>
      <c r="I26" s="446">
        <v>35</v>
      </c>
      <c r="J26" s="356">
        <v>28</v>
      </c>
      <c r="K26" s="222">
        <v>4</v>
      </c>
      <c r="L26" s="224">
        <v>18</v>
      </c>
      <c r="M26" s="222">
        <v>6</v>
      </c>
    </row>
    <row r="27" spans="1:13" ht="12.75">
      <c r="A27" s="14">
        <v>15</v>
      </c>
      <c r="B27" s="16">
        <v>20</v>
      </c>
      <c r="C27" s="18">
        <v>25</v>
      </c>
      <c r="D27" s="19">
        <v>30</v>
      </c>
      <c r="I27" s="221">
        <v>3</v>
      </c>
      <c r="J27" s="358">
        <v>32</v>
      </c>
      <c r="K27" s="223">
        <v>9</v>
      </c>
      <c r="L27" s="225">
        <v>24</v>
      </c>
      <c r="M27" s="226">
        <v>19</v>
      </c>
    </row>
    <row r="28" spans="1:13" ht="12.75">
      <c r="A28" s="29">
        <v>35</v>
      </c>
      <c r="B28" s="11">
        <v>4</v>
      </c>
      <c r="C28" s="13">
        <v>9</v>
      </c>
      <c r="D28" s="14">
        <v>14</v>
      </c>
      <c r="I28" s="222">
        <v>6</v>
      </c>
      <c r="J28" s="446">
        <v>36</v>
      </c>
      <c r="K28" s="227">
        <v>14</v>
      </c>
      <c r="L28" s="356">
        <v>30</v>
      </c>
      <c r="M28" s="228">
        <v>26</v>
      </c>
    </row>
    <row r="29" spans="1:13" ht="12.75">
      <c r="A29" s="16">
        <v>19</v>
      </c>
      <c r="B29" s="17">
        <v>24</v>
      </c>
      <c r="C29" s="19">
        <v>29</v>
      </c>
      <c r="D29" s="29">
        <v>34</v>
      </c>
      <c r="I29" s="223">
        <v>9</v>
      </c>
      <c r="J29" s="222">
        <v>5</v>
      </c>
      <c r="K29" s="226">
        <v>19</v>
      </c>
      <c r="L29" s="446">
        <v>36</v>
      </c>
      <c r="M29" s="358">
        <v>33</v>
      </c>
    </row>
    <row r="30" spans="1:13" ht="12.75">
      <c r="A30" s="10">
        <v>3</v>
      </c>
      <c r="B30" s="13">
        <v>8</v>
      </c>
      <c r="C30" s="14">
        <v>13</v>
      </c>
      <c r="D30" s="15">
        <v>18</v>
      </c>
      <c r="I30" s="220">
        <v>12</v>
      </c>
      <c r="J30" s="223">
        <v>9</v>
      </c>
      <c r="K30" s="225">
        <v>24</v>
      </c>
      <c r="L30" s="223">
        <v>7</v>
      </c>
      <c r="M30" s="222">
        <v>4</v>
      </c>
    </row>
    <row r="31" spans="1:13" ht="12.75">
      <c r="A31"/>
      <c r="B31"/>
      <c r="C31"/>
      <c r="D31"/>
      <c r="I31" s="227">
        <v>15</v>
      </c>
      <c r="J31" s="227">
        <v>13</v>
      </c>
      <c r="K31" s="356">
        <v>29</v>
      </c>
      <c r="L31" s="227">
        <v>13</v>
      </c>
      <c r="M31" s="220">
        <v>11</v>
      </c>
    </row>
    <row r="32" spans="1:13" ht="12.75">
      <c r="A32" s="13">
        <v>8</v>
      </c>
      <c r="B32" s="14">
        <v>14</v>
      </c>
      <c r="C32" s="16">
        <v>20</v>
      </c>
      <c r="D32" s="18">
        <v>26</v>
      </c>
      <c r="I32" s="224">
        <v>18</v>
      </c>
      <c r="J32" s="224">
        <v>17</v>
      </c>
      <c r="K32" s="446">
        <v>34</v>
      </c>
      <c r="L32" s="226">
        <v>19</v>
      </c>
      <c r="M32" s="226">
        <v>20</v>
      </c>
    </row>
    <row r="33" spans="1:13" ht="12.75">
      <c r="A33" s="357">
        <v>32</v>
      </c>
      <c r="B33" s="10">
        <v>3</v>
      </c>
      <c r="C33" s="13">
        <v>9</v>
      </c>
      <c r="D33" s="14">
        <v>15</v>
      </c>
      <c r="I33" s="226">
        <v>21</v>
      </c>
      <c r="J33" s="226">
        <v>21</v>
      </c>
      <c r="K33" s="221">
        <v>3</v>
      </c>
      <c r="L33" s="228">
        <v>25</v>
      </c>
      <c r="M33" s="228">
        <v>27</v>
      </c>
    </row>
    <row r="34" spans="1:13" ht="12.75">
      <c r="A34" s="16">
        <v>21</v>
      </c>
      <c r="B34" s="18">
        <v>27</v>
      </c>
      <c r="C34" s="357">
        <v>33</v>
      </c>
      <c r="D34" s="11">
        <v>4</v>
      </c>
      <c r="I34" s="225">
        <v>24</v>
      </c>
      <c r="J34" s="228">
        <v>25</v>
      </c>
      <c r="K34" s="223">
        <v>8</v>
      </c>
      <c r="L34" s="358">
        <v>31</v>
      </c>
      <c r="M34" s="446">
        <v>34</v>
      </c>
    </row>
    <row r="35" spans="1:13" ht="12.75">
      <c r="A35" s="12">
        <v>10</v>
      </c>
      <c r="B35" s="15">
        <v>16</v>
      </c>
      <c r="C35" s="17">
        <v>22</v>
      </c>
      <c r="D35" s="19">
        <v>28</v>
      </c>
      <c r="I35" s="228">
        <v>27</v>
      </c>
      <c r="J35" s="356">
        <v>29</v>
      </c>
      <c r="K35" s="227">
        <v>13</v>
      </c>
      <c r="L35" s="221">
        <v>1</v>
      </c>
      <c r="M35" s="222">
        <v>5</v>
      </c>
    </row>
    <row r="36" spans="1:13" ht="12.75">
      <c r="A36" s="29">
        <v>34</v>
      </c>
      <c r="B36" s="11">
        <v>5</v>
      </c>
      <c r="C36" s="12">
        <v>11</v>
      </c>
      <c r="D36" s="15">
        <v>17</v>
      </c>
      <c r="I36" s="356">
        <v>30</v>
      </c>
      <c r="J36" s="221">
        <v>1</v>
      </c>
      <c r="K36" s="224">
        <v>18</v>
      </c>
      <c r="L36" s="221">
        <v>2</v>
      </c>
      <c r="M36" s="220">
        <v>12</v>
      </c>
    </row>
    <row r="37" spans="1:4" ht="12.75">
      <c r="A37" s="17">
        <v>23</v>
      </c>
      <c r="B37" s="19">
        <v>29</v>
      </c>
      <c r="C37" s="29">
        <v>35</v>
      </c>
      <c r="D37" s="11">
        <v>6</v>
      </c>
    </row>
    <row r="38" spans="1:4" ht="12.75">
      <c r="A38" s="33">
        <v>12</v>
      </c>
      <c r="B38" s="39">
        <v>18</v>
      </c>
      <c r="C38" s="36">
        <v>24</v>
      </c>
      <c r="D38" s="177">
        <v>30</v>
      </c>
    </row>
    <row r="39" spans="1:4" ht="12.75">
      <c r="A39" s="447">
        <v>36</v>
      </c>
      <c r="B39" s="34">
        <v>7</v>
      </c>
      <c r="C39" s="40">
        <v>13</v>
      </c>
      <c r="D39" s="37">
        <v>19</v>
      </c>
    </row>
    <row r="40" spans="1:4" ht="12.75">
      <c r="A40" s="176">
        <v>25</v>
      </c>
      <c r="B40" s="359">
        <v>31</v>
      </c>
      <c r="C40" s="38">
        <v>1</v>
      </c>
      <c r="D40" s="38">
        <v>2</v>
      </c>
    </row>
    <row r="41" spans="1:4" ht="12.75">
      <c r="A41" s="39">
        <v>18</v>
      </c>
      <c r="B41" s="176">
        <v>25</v>
      </c>
      <c r="C41" s="359">
        <v>32</v>
      </c>
      <c r="D41" s="34">
        <v>7</v>
      </c>
    </row>
    <row r="42" spans="1:4" ht="12.75">
      <c r="A42" s="40">
        <v>13</v>
      </c>
      <c r="B42" s="39">
        <v>18</v>
      </c>
      <c r="C42" s="176">
        <v>25</v>
      </c>
      <c r="D42" s="359">
        <v>32</v>
      </c>
    </row>
    <row r="43" spans="1:4" ht="12.75">
      <c r="A43" s="38">
        <v>3</v>
      </c>
      <c r="B43" s="33">
        <v>10</v>
      </c>
      <c r="C43" s="39">
        <v>17</v>
      </c>
      <c r="D43" s="36">
        <v>24</v>
      </c>
    </row>
    <row r="44" spans="1:4" ht="12.75">
      <c r="A44" s="359">
        <v>31</v>
      </c>
      <c r="B44" s="38">
        <v>2</v>
      </c>
      <c r="C44" s="34">
        <v>9</v>
      </c>
      <c r="D44" s="39">
        <v>16</v>
      </c>
    </row>
    <row r="45" spans="1:4" ht="12.75">
      <c r="A45" s="36">
        <v>23</v>
      </c>
      <c r="B45" s="177">
        <v>30</v>
      </c>
      <c r="C45" s="38">
        <v>1</v>
      </c>
      <c r="D45" s="34">
        <v>8</v>
      </c>
    </row>
    <row r="46" spans="1:4" ht="12.75">
      <c r="A46" s="40">
        <v>15</v>
      </c>
      <c r="B46" s="36">
        <v>22</v>
      </c>
      <c r="C46" s="177">
        <v>29</v>
      </c>
      <c r="D46" s="447">
        <v>36</v>
      </c>
    </row>
    <row r="47" spans="1:4" ht="12.75">
      <c r="A47" s="34">
        <v>7</v>
      </c>
      <c r="B47" s="40">
        <v>14</v>
      </c>
      <c r="C47" s="37">
        <v>21</v>
      </c>
      <c r="D47" s="177">
        <v>28</v>
      </c>
    </row>
    <row r="48" spans="1:4" ht="12.75">
      <c r="A48" s="447">
        <v>35</v>
      </c>
      <c r="B48" s="35">
        <v>6</v>
      </c>
      <c r="C48" s="37">
        <v>19</v>
      </c>
      <c r="D48" s="176">
        <v>26</v>
      </c>
    </row>
    <row r="49" spans="1:4" ht="12.75">
      <c r="A49" s="359">
        <v>33</v>
      </c>
      <c r="B49" s="35">
        <v>4</v>
      </c>
      <c r="C49" s="33">
        <v>11</v>
      </c>
      <c r="D49" s="37">
        <v>20</v>
      </c>
    </row>
    <row r="50" spans="1:4" ht="12.75">
      <c r="A50" s="176">
        <v>27</v>
      </c>
      <c r="B50" s="447">
        <v>34</v>
      </c>
      <c r="C50" s="35">
        <v>5</v>
      </c>
      <c r="D50" s="33">
        <v>12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4"/>
  <dimension ref="A1:T52"/>
  <sheetViews>
    <sheetView workbookViewId="0" topLeftCell="A1">
      <selection activeCell="G36" sqref="G36"/>
    </sheetView>
  </sheetViews>
  <sheetFormatPr defaultColWidth="11.421875" defaultRowHeight="12.75"/>
  <cols>
    <col min="1" max="1" width="15.8515625" style="0" customWidth="1"/>
    <col min="2" max="2" width="20.140625" style="6" customWidth="1"/>
    <col min="3" max="3" width="9.28125" style="6" customWidth="1"/>
    <col min="4" max="5" width="7.8515625" style="6" customWidth="1"/>
    <col min="6" max="6" width="12.57421875" style="9" bestFit="1" customWidth="1"/>
    <col min="7" max="7" width="21.7109375" style="6" customWidth="1"/>
    <col min="8" max="8" width="17.8515625" style="0" bestFit="1" customWidth="1"/>
  </cols>
  <sheetData>
    <row r="1" spans="1:8" ht="12.75">
      <c r="A1" s="8"/>
      <c r="B1" s="200" t="s">
        <v>100</v>
      </c>
      <c r="C1" s="8"/>
      <c r="D1" s="8"/>
      <c r="E1" s="8"/>
      <c r="F1" s="8"/>
      <c r="H1" s="8"/>
    </row>
    <row r="2" spans="1:10" ht="12.75">
      <c r="A2" s="8"/>
      <c r="B2" s="8"/>
      <c r="C2" s="8"/>
      <c r="D2" s="8"/>
      <c r="E2" s="8"/>
      <c r="F2" s="8"/>
      <c r="G2" s="8"/>
      <c r="H2" s="198" t="s">
        <v>76</v>
      </c>
      <c r="I2" s="198" t="s">
        <v>89</v>
      </c>
      <c r="J2" s="198" t="s">
        <v>104</v>
      </c>
    </row>
    <row r="3" spans="1:20" ht="12.75">
      <c r="A3" s="196" t="s">
        <v>140</v>
      </c>
      <c r="B3" s="196" t="s">
        <v>24</v>
      </c>
      <c r="C3" s="196" t="s">
        <v>65</v>
      </c>
      <c r="D3" s="196" t="s">
        <v>66</v>
      </c>
      <c r="E3" s="196" t="s">
        <v>67</v>
      </c>
      <c r="F3" s="443" t="s">
        <v>51</v>
      </c>
      <c r="G3" s="438" t="s">
        <v>44</v>
      </c>
      <c r="H3" s="3">
        <v>24</v>
      </c>
      <c r="I3" s="253">
        <v>36</v>
      </c>
      <c r="J3" s="253">
        <v>8</v>
      </c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1:20" ht="12.75">
      <c r="A4" s="2" t="s">
        <v>478</v>
      </c>
      <c r="B4" s="2" t="s">
        <v>479</v>
      </c>
      <c r="C4" s="2">
        <v>40695</v>
      </c>
      <c r="D4" s="2">
        <v>41100</v>
      </c>
      <c r="E4" s="440"/>
      <c r="F4" s="354"/>
      <c r="G4" s="438" t="s">
        <v>77</v>
      </c>
      <c r="H4" s="3">
        <v>4</v>
      </c>
      <c r="I4" s="253">
        <v>8</v>
      </c>
      <c r="J4" s="253">
        <v>4</v>
      </c>
      <c r="K4" s="243"/>
      <c r="L4" s="243"/>
      <c r="M4" s="243"/>
      <c r="N4" s="243"/>
      <c r="O4" s="243"/>
      <c r="P4" s="243"/>
      <c r="Q4" s="243"/>
      <c r="R4" s="243"/>
      <c r="S4" s="243"/>
      <c r="T4" s="243"/>
    </row>
    <row r="5" spans="1:20" ht="12.75">
      <c r="A5" s="2" t="s">
        <v>325</v>
      </c>
      <c r="B5" s="3" t="s">
        <v>116</v>
      </c>
      <c r="C5" s="3">
        <v>41000</v>
      </c>
      <c r="D5" s="3">
        <v>41020</v>
      </c>
      <c r="E5" s="439"/>
      <c r="F5" s="354"/>
      <c r="G5" s="438" t="s">
        <v>78</v>
      </c>
      <c r="H5" s="3">
        <v>4</v>
      </c>
      <c r="I5" s="253">
        <v>4</v>
      </c>
      <c r="J5" s="253">
        <v>4</v>
      </c>
      <c r="K5" s="243"/>
      <c r="L5" s="243"/>
      <c r="M5" s="243"/>
      <c r="N5" s="243"/>
      <c r="O5" s="243"/>
      <c r="P5" s="243"/>
      <c r="Q5" s="243"/>
      <c r="R5" s="243"/>
      <c r="S5" s="243"/>
      <c r="T5" s="243"/>
    </row>
    <row r="6" spans="1:20" ht="13.5" customHeight="1">
      <c r="A6" s="2" t="s">
        <v>461</v>
      </c>
      <c r="B6" s="2" t="s">
        <v>462</v>
      </c>
      <c r="C6" s="2">
        <v>41010</v>
      </c>
      <c r="D6" s="2">
        <v>41030</v>
      </c>
      <c r="E6" s="440"/>
      <c r="F6" s="354" t="s">
        <v>486</v>
      </c>
      <c r="G6" s="437"/>
      <c r="H6" s="112"/>
      <c r="I6" s="5"/>
      <c r="J6" s="5"/>
      <c r="K6" s="251"/>
      <c r="L6" s="251"/>
      <c r="M6" s="251"/>
      <c r="N6" s="251"/>
      <c r="O6" s="243"/>
      <c r="P6" s="243"/>
      <c r="Q6" s="243"/>
      <c r="R6" s="243"/>
      <c r="S6" s="243"/>
      <c r="T6" s="243"/>
    </row>
    <row r="7" spans="1:20" ht="12.75">
      <c r="A7" s="2" t="s">
        <v>120</v>
      </c>
      <c r="B7" s="3" t="s">
        <v>119</v>
      </c>
      <c r="C7" s="3">
        <v>41020</v>
      </c>
      <c r="D7" s="3">
        <v>41070</v>
      </c>
      <c r="E7" s="439">
        <v>41130</v>
      </c>
      <c r="F7" s="442" t="s">
        <v>457</v>
      </c>
      <c r="G7" s="437"/>
      <c r="H7" s="112"/>
      <c r="I7" s="5"/>
      <c r="J7" s="5"/>
      <c r="K7" s="5"/>
      <c r="L7" s="5"/>
      <c r="M7" s="5"/>
      <c r="N7" s="5"/>
      <c r="O7" s="243"/>
      <c r="P7" s="243"/>
      <c r="Q7" s="243"/>
      <c r="R7" s="243"/>
      <c r="S7" s="243"/>
      <c r="T7" s="243"/>
    </row>
    <row r="8" spans="1:20" ht="12.75">
      <c r="A8" s="2" t="s">
        <v>136</v>
      </c>
      <c r="B8" s="3" t="s">
        <v>135</v>
      </c>
      <c r="C8" s="3">
        <v>41020</v>
      </c>
      <c r="D8" s="3">
        <v>41120</v>
      </c>
      <c r="E8" s="439" t="s">
        <v>489</v>
      </c>
      <c r="F8" s="442" t="s">
        <v>457</v>
      </c>
      <c r="G8" s="633"/>
      <c r="H8" s="113"/>
      <c r="I8" s="5"/>
      <c r="J8" s="5"/>
      <c r="K8" s="241"/>
      <c r="L8" s="241"/>
      <c r="M8" s="241"/>
      <c r="N8" s="241"/>
      <c r="O8" s="243"/>
      <c r="P8" s="243"/>
      <c r="Q8" s="243"/>
      <c r="R8" s="243"/>
      <c r="S8" s="243"/>
      <c r="T8" s="243"/>
    </row>
    <row r="9" spans="1:20" ht="12.75">
      <c r="A9" s="2" t="s">
        <v>130</v>
      </c>
      <c r="B9" s="3" t="s">
        <v>129</v>
      </c>
      <c r="C9" s="3">
        <v>41040</v>
      </c>
      <c r="D9" s="3"/>
      <c r="E9" s="439"/>
      <c r="F9" s="354"/>
      <c r="G9" s="634" t="s">
        <v>88</v>
      </c>
      <c r="H9" s="197">
        <v>4</v>
      </c>
      <c r="I9" s="253">
        <v>5</v>
      </c>
      <c r="J9" s="253">
        <v>3</v>
      </c>
      <c r="K9" s="243"/>
      <c r="L9" s="243"/>
      <c r="M9" s="243"/>
      <c r="N9" s="243"/>
      <c r="O9" s="243"/>
      <c r="P9" s="243"/>
      <c r="Q9" s="243"/>
      <c r="R9" s="243"/>
      <c r="S9" s="243"/>
      <c r="T9" s="243"/>
    </row>
    <row r="10" spans="1:20" ht="12.75">
      <c r="A10" s="2" t="s">
        <v>139</v>
      </c>
      <c r="B10" s="3" t="s">
        <v>141</v>
      </c>
      <c r="C10" s="3">
        <v>41040</v>
      </c>
      <c r="D10" s="422"/>
      <c r="E10" s="439"/>
      <c r="F10" s="354"/>
      <c r="G10" s="113"/>
      <c r="H10" s="113"/>
      <c r="I10" s="4"/>
      <c r="J10" s="5"/>
      <c r="K10" s="251"/>
      <c r="L10" s="251"/>
      <c r="M10" s="251"/>
      <c r="N10" s="251"/>
      <c r="O10" s="243"/>
      <c r="P10" s="243"/>
      <c r="Q10" s="243"/>
      <c r="R10" s="243"/>
      <c r="S10" s="243"/>
      <c r="T10" s="243"/>
    </row>
    <row r="11" spans="1:20" ht="12.75">
      <c r="A11" s="2" t="s">
        <v>118</v>
      </c>
      <c r="B11" s="3" t="s">
        <v>117</v>
      </c>
      <c r="C11" s="3">
        <v>41060</v>
      </c>
      <c r="D11" s="422">
        <v>41040</v>
      </c>
      <c r="E11" s="439">
        <v>41090</v>
      </c>
      <c r="F11" s="354" t="s">
        <v>176</v>
      </c>
      <c r="G11" s="247"/>
      <c r="H11" s="247"/>
      <c r="I11" s="241"/>
      <c r="J11" s="241"/>
      <c r="K11" s="241"/>
      <c r="L11" s="241"/>
      <c r="M11" s="241"/>
      <c r="N11" s="241"/>
      <c r="O11" s="243"/>
      <c r="P11" s="243"/>
      <c r="Q11" s="243"/>
      <c r="R11" s="243"/>
      <c r="S11" s="243"/>
      <c r="T11" s="243"/>
    </row>
    <row r="12" spans="1:20" ht="12.75">
      <c r="A12" s="2" t="s">
        <v>388</v>
      </c>
      <c r="B12" s="2" t="s">
        <v>386</v>
      </c>
      <c r="C12" s="2">
        <v>41060</v>
      </c>
      <c r="D12" s="2"/>
      <c r="E12" s="440"/>
      <c r="F12" s="354" t="s">
        <v>427</v>
      </c>
      <c r="G12" s="250"/>
      <c r="H12" s="250"/>
      <c r="I12" s="251"/>
      <c r="J12" s="251"/>
      <c r="K12" s="251"/>
      <c r="L12" s="251"/>
      <c r="M12" s="251"/>
      <c r="N12" s="251"/>
      <c r="O12" s="243"/>
      <c r="P12" s="243"/>
      <c r="Q12" s="243"/>
      <c r="R12" s="243"/>
      <c r="S12" s="243"/>
      <c r="T12" s="243"/>
    </row>
    <row r="13" spans="1:20" ht="12.75">
      <c r="A13" s="2" t="s">
        <v>387</v>
      </c>
      <c r="B13" s="2" t="s">
        <v>393</v>
      </c>
      <c r="C13" s="2">
        <v>41060</v>
      </c>
      <c r="D13" s="2">
        <v>41140</v>
      </c>
      <c r="E13" s="440"/>
      <c r="F13" s="354"/>
      <c r="G13" s="246"/>
      <c r="H13" s="112"/>
      <c r="I13" s="241"/>
      <c r="J13" s="241"/>
      <c r="K13" s="241"/>
      <c r="L13" s="241"/>
      <c r="M13" s="241"/>
      <c r="N13" s="241"/>
      <c r="O13" s="243"/>
      <c r="P13" s="243"/>
      <c r="Q13" s="243"/>
      <c r="R13" s="243"/>
      <c r="S13" s="243"/>
      <c r="T13" s="243"/>
    </row>
    <row r="14" spans="1:20" ht="12.75">
      <c r="A14" s="2" t="s">
        <v>128</v>
      </c>
      <c r="B14" s="3" t="s">
        <v>127</v>
      </c>
      <c r="C14" s="3">
        <v>41060</v>
      </c>
      <c r="D14" s="3">
        <v>41010</v>
      </c>
      <c r="E14" s="3"/>
      <c r="F14" s="354" t="s">
        <v>176</v>
      </c>
      <c r="G14" s="250"/>
      <c r="H14" s="112"/>
      <c r="I14" s="251"/>
      <c r="J14" s="251"/>
      <c r="K14" s="251"/>
      <c r="L14" s="251"/>
      <c r="M14" s="251"/>
      <c r="N14" s="251"/>
      <c r="O14" s="243"/>
      <c r="P14" s="243"/>
      <c r="Q14" s="243"/>
      <c r="R14" s="243"/>
      <c r="S14" s="243"/>
      <c r="T14" s="243"/>
    </row>
    <row r="15" spans="1:20" ht="12.75">
      <c r="A15" s="2" t="s">
        <v>157</v>
      </c>
      <c r="B15" s="3" t="s">
        <v>158</v>
      </c>
      <c r="C15" s="3">
        <v>41060</v>
      </c>
      <c r="D15" s="3">
        <v>41080</v>
      </c>
      <c r="E15" s="439"/>
      <c r="F15" s="354"/>
      <c r="G15" s="246"/>
      <c r="H15" s="246"/>
      <c r="I15" s="241"/>
      <c r="J15" s="241"/>
      <c r="K15" s="241"/>
      <c r="L15" s="241"/>
      <c r="M15" s="241"/>
      <c r="N15" s="241"/>
      <c r="O15" s="243"/>
      <c r="P15" s="243"/>
      <c r="Q15" s="243"/>
      <c r="R15" s="243"/>
      <c r="S15" s="243"/>
      <c r="T15" s="243"/>
    </row>
    <row r="16" spans="1:20" ht="12.75">
      <c r="A16" s="2" t="s">
        <v>329</v>
      </c>
      <c r="B16" s="2" t="s">
        <v>147</v>
      </c>
      <c r="C16" s="3">
        <v>41070</v>
      </c>
      <c r="D16" s="422"/>
      <c r="E16" s="439"/>
      <c r="F16" s="2" t="s">
        <v>431</v>
      </c>
      <c r="G16" s="252"/>
      <c r="H16" s="252"/>
      <c r="I16" s="251"/>
      <c r="J16" s="251"/>
      <c r="K16" s="251"/>
      <c r="L16" s="251"/>
      <c r="M16" s="251"/>
      <c r="N16" s="251"/>
      <c r="O16" s="243"/>
      <c r="P16" s="243"/>
      <c r="Q16" s="243"/>
      <c r="R16" s="243"/>
      <c r="S16" s="243"/>
      <c r="T16" s="243"/>
    </row>
    <row r="17" spans="1:20" ht="12.75">
      <c r="A17" s="2" t="s">
        <v>130</v>
      </c>
      <c r="B17" s="2" t="s">
        <v>188</v>
      </c>
      <c r="C17" s="2">
        <v>41070</v>
      </c>
      <c r="D17" s="3">
        <v>41120</v>
      </c>
      <c r="E17" s="440"/>
      <c r="F17" s="354"/>
      <c r="G17" s="113"/>
      <c r="H17" s="113"/>
      <c r="I17" s="5"/>
      <c r="J17" s="5"/>
      <c r="K17" s="241"/>
      <c r="L17" s="241"/>
      <c r="M17" s="241"/>
      <c r="N17" s="241"/>
      <c r="O17" s="243"/>
      <c r="P17" s="243"/>
      <c r="Q17" s="243"/>
      <c r="R17" s="243"/>
      <c r="S17" s="243"/>
      <c r="T17" s="243"/>
    </row>
    <row r="18" spans="1:20" ht="12.75">
      <c r="A18" s="2" t="s">
        <v>468</v>
      </c>
      <c r="B18" s="2" t="s">
        <v>485</v>
      </c>
      <c r="C18" s="2">
        <v>41070</v>
      </c>
      <c r="D18" s="2">
        <v>41120</v>
      </c>
      <c r="E18" s="440">
        <v>41160</v>
      </c>
      <c r="F18" s="354" t="s">
        <v>477</v>
      </c>
      <c r="G18" s="44"/>
      <c r="H18" s="45"/>
      <c r="I18" s="5"/>
      <c r="J18" s="5"/>
      <c r="K18" s="251"/>
      <c r="L18" s="251"/>
      <c r="M18" s="251"/>
      <c r="N18" s="251"/>
      <c r="O18" s="243"/>
      <c r="P18" s="243"/>
      <c r="Q18" s="243"/>
      <c r="R18" s="243"/>
      <c r="S18" s="243"/>
      <c r="T18" s="243"/>
    </row>
    <row r="19" spans="1:20" ht="12.75">
      <c r="A19" s="2" t="s">
        <v>459</v>
      </c>
      <c r="B19" s="3" t="s">
        <v>460</v>
      </c>
      <c r="C19" s="2">
        <v>41070</v>
      </c>
      <c r="D19" s="2"/>
      <c r="E19" s="440"/>
      <c r="F19" s="354"/>
      <c r="G19" s="248"/>
      <c r="H19" s="249"/>
      <c r="I19" s="241"/>
      <c r="J19" s="241"/>
      <c r="K19" s="241"/>
      <c r="L19" s="241"/>
      <c r="M19" s="241"/>
      <c r="N19" s="241"/>
      <c r="O19" s="243"/>
      <c r="P19" s="243"/>
      <c r="Q19" s="243"/>
      <c r="R19" s="243"/>
      <c r="S19" s="243"/>
      <c r="T19" s="243"/>
    </row>
    <row r="20" spans="1:20" ht="12.75">
      <c r="A20" s="2" t="s">
        <v>463</v>
      </c>
      <c r="B20" s="2" t="s">
        <v>462</v>
      </c>
      <c r="C20" s="2">
        <v>41080</v>
      </c>
      <c r="D20" s="2"/>
      <c r="E20" s="440"/>
      <c r="F20" s="354" t="s">
        <v>486</v>
      </c>
      <c r="G20" s="244"/>
      <c r="H20" s="245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</row>
    <row r="21" spans="1:20" ht="12.75">
      <c r="A21" s="2" t="s">
        <v>390</v>
      </c>
      <c r="B21" s="2" t="s">
        <v>389</v>
      </c>
      <c r="C21" s="2">
        <v>41080</v>
      </c>
      <c r="D21" s="2"/>
      <c r="E21" s="440"/>
      <c r="F21" s="354" t="s">
        <v>427</v>
      </c>
      <c r="G21" s="242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</row>
    <row r="22" spans="1:8" ht="12.75">
      <c r="A22" s="2" t="s">
        <v>148</v>
      </c>
      <c r="B22" s="3" t="s">
        <v>149</v>
      </c>
      <c r="C22" s="3">
        <v>41090</v>
      </c>
      <c r="D22" s="422">
        <v>41060</v>
      </c>
      <c r="E22" s="439"/>
      <c r="F22" s="2" t="s">
        <v>431</v>
      </c>
      <c r="G22" s="47"/>
      <c r="H22" s="46"/>
    </row>
    <row r="23" spans="1:6" ht="12.75">
      <c r="A23" s="2" t="s">
        <v>139</v>
      </c>
      <c r="B23" s="2" t="s">
        <v>181</v>
      </c>
      <c r="C23" s="3">
        <v>41090</v>
      </c>
      <c r="D23" s="3"/>
      <c r="E23" s="439"/>
      <c r="F23" s="2" t="s">
        <v>431</v>
      </c>
    </row>
    <row r="24" spans="1:9" ht="12.75">
      <c r="A24" s="2" t="s">
        <v>469</v>
      </c>
      <c r="B24" s="2" t="s">
        <v>470</v>
      </c>
      <c r="C24" s="2">
        <v>41090</v>
      </c>
      <c r="D24" s="2">
        <v>41060</v>
      </c>
      <c r="E24" s="440"/>
      <c r="F24" s="354"/>
      <c r="I24" s="5"/>
    </row>
    <row r="25" spans="1:6" ht="12.75">
      <c r="A25" s="2" t="s">
        <v>150</v>
      </c>
      <c r="B25" s="2" t="s">
        <v>522</v>
      </c>
      <c r="C25" s="2">
        <v>41100</v>
      </c>
      <c r="D25" s="2">
        <v>41170</v>
      </c>
      <c r="E25" s="440"/>
      <c r="F25" s="354" t="s">
        <v>523</v>
      </c>
    </row>
    <row r="26" spans="1:6" ht="12.75">
      <c r="A26" s="6" t="s">
        <v>434</v>
      </c>
      <c r="B26" s="3" t="s">
        <v>435</v>
      </c>
      <c r="C26" s="3">
        <v>41110</v>
      </c>
      <c r="D26" s="3">
        <v>41030</v>
      </c>
      <c r="E26" s="439">
        <v>41070</v>
      </c>
      <c r="F26" s="354"/>
    </row>
    <row r="27" spans="1:6" ht="12.75">
      <c r="A27" s="2" t="s">
        <v>112</v>
      </c>
      <c r="B27" s="355" t="s">
        <v>114</v>
      </c>
      <c r="C27" s="199">
        <v>41120</v>
      </c>
      <c r="D27" s="3">
        <v>41040</v>
      </c>
      <c r="E27" s="439">
        <v>41200</v>
      </c>
      <c r="F27" s="354" t="s">
        <v>172</v>
      </c>
    </row>
    <row r="28" spans="1:6" ht="12.75">
      <c r="A28" s="6" t="s">
        <v>189</v>
      </c>
      <c r="B28" s="2" t="s">
        <v>187</v>
      </c>
      <c r="C28" s="2">
        <v>41140</v>
      </c>
      <c r="D28" s="3" t="s">
        <v>436</v>
      </c>
      <c r="E28" s="440"/>
      <c r="F28" s="354" t="s">
        <v>458</v>
      </c>
    </row>
    <row r="29" spans="1:6" ht="12.75">
      <c r="A29" s="2" t="s">
        <v>165</v>
      </c>
      <c r="B29" s="3" t="s">
        <v>109</v>
      </c>
      <c r="C29" s="3">
        <v>41140</v>
      </c>
      <c r="D29" s="422">
        <v>41020</v>
      </c>
      <c r="E29" s="439">
        <v>41090</v>
      </c>
      <c r="F29" s="354" t="s">
        <v>458</v>
      </c>
    </row>
    <row r="30" spans="1:6" ht="12.75">
      <c r="A30" s="2" t="s">
        <v>179</v>
      </c>
      <c r="B30" s="3" t="s">
        <v>142</v>
      </c>
      <c r="C30" s="3">
        <v>41150</v>
      </c>
      <c r="D30" s="3">
        <v>41050</v>
      </c>
      <c r="E30" s="439">
        <v>41070</v>
      </c>
      <c r="F30" s="442" t="s">
        <v>457</v>
      </c>
    </row>
    <row r="31" spans="1:6" ht="12.75">
      <c r="A31" s="2" t="s">
        <v>126</v>
      </c>
      <c r="B31" s="3" t="s">
        <v>125</v>
      </c>
      <c r="C31" s="3">
        <v>41160</v>
      </c>
      <c r="D31" s="3">
        <v>41120</v>
      </c>
      <c r="E31" s="439">
        <v>41040</v>
      </c>
      <c r="F31" s="354" t="s">
        <v>172</v>
      </c>
    </row>
    <row r="32" spans="1:10" ht="12.75">
      <c r="A32" s="2" t="s">
        <v>182</v>
      </c>
      <c r="B32" s="6" t="s">
        <v>183</v>
      </c>
      <c r="C32" s="2">
        <v>41160</v>
      </c>
      <c r="D32" s="3">
        <v>41190</v>
      </c>
      <c r="E32" s="440"/>
      <c r="F32" s="354"/>
      <c r="G32" s="441" t="s">
        <v>168</v>
      </c>
      <c r="H32" s="435"/>
      <c r="I32" s="435"/>
      <c r="J32" s="436"/>
    </row>
    <row r="33" spans="1:10" ht="12.75">
      <c r="A33" s="2" t="s">
        <v>151</v>
      </c>
      <c r="B33" s="3" t="s">
        <v>152</v>
      </c>
      <c r="C33" s="3">
        <v>41170</v>
      </c>
      <c r="D33" s="422">
        <v>41160</v>
      </c>
      <c r="E33" s="439">
        <v>41060</v>
      </c>
      <c r="F33" s="354" t="s">
        <v>176</v>
      </c>
      <c r="G33" s="635"/>
      <c r="H33" s="435" t="s">
        <v>530</v>
      </c>
      <c r="I33" s="486"/>
      <c r="J33" s="487"/>
    </row>
    <row r="34" spans="1:6" ht="12.75">
      <c r="A34" s="2" t="s">
        <v>112</v>
      </c>
      <c r="B34" s="3" t="s">
        <v>113</v>
      </c>
      <c r="C34" s="3">
        <v>41170</v>
      </c>
      <c r="D34" s="422">
        <v>41160</v>
      </c>
      <c r="E34" s="439">
        <v>41000</v>
      </c>
      <c r="F34" s="354" t="s">
        <v>169</v>
      </c>
    </row>
    <row r="35" spans="1:6" ht="12.75">
      <c r="A35" s="2" t="s">
        <v>133</v>
      </c>
      <c r="B35" s="3" t="s">
        <v>132</v>
      </c>
      <c r="C35" s="3">
        <v>41170</v>
      </c>
      <c r="D35" s="422">
        <v>41130</v>
      </c>
      <c r="E35" s="439"/>
      <c r="F35" s="354" t="s">
        <v>169</v>
      </c>
    </row>
    <row r="36" spans="1:6" ht="12.75">
      <c r="A36" s="2" t="s">
        <v>120</v>
      </c>
      <c r="B36" s="3" t="s">
        <v>121</v>
      </c>
      <c r="C36" s="3">
        <v>41170</v>
      </c>
      <c r="D36" s="422"/>
      <c r="E36" s="439"/>
      <c r="F36" s="354" t="s">
        <v>169</v>
      </c>
    </row>
    <row r="37" spans="1:6" ht="12.75">
      <c r="A37" s="2" t="s">
        <v>108</v>
      </c>
      <c r="B37" s="3" t="s">
        <v>178</v>
      </c>
      <c r="C37" s="3">
        <v>41180</v>
      </c>
      <c r="D37" s="3">
        <v>41050</v>
      </c>
      <c r="E37" s="3">
        <v>40915</v>
      </c>
      <c r="F37" s="354" t="s">
        <v>432</v>
      </c>
    </row>
    <row r="38" spans="1:6" ht="12.75">
      <c r="A38" s="2" t="s">
        <v>110</v>
      </c>
      <c r="B38" s="3" t="s">
        <v>111</v>
      </c>
      <c r="C38" s="3">
        <v>41200</v>
      </c>
      <c r="D38" s="422">
        <v>41040</v>
      </c>
      <c r="E38" s="439">
        <v>41020</v>
      </c>
      <c r="F38" s="354" t="s">
        <v>171</v>
      </c>
    </row>
    <row r="39" spans="1:6" ht="12.75">
      <c r="A39" s="2" t="s">
        <v>150</v>
      </c>
      <c r="B39" s="3" t="s">
        <v>111</v>
      </c>
      <c r="C39" s="3">
        <v>41200</v>
      </c>
      <c r="D39" s="422">
        <v>41020</v>
      </c>
      <c r="E39" s="439">
        <v>41040</v>
      </c>
      <c r="F39" s="354" t="s">
        <v>171</v>
      </c>
    </row>
    <row r="40" spans="1:6" ht="12.75">
      <c r="A40" s="2" t="s">
        <v>138</v>
      </c>
      <c r="B40" s="3" t="s">
        <v>137</v>
      </c>
      <c r="C40" s="3">
        <v>72230</v>
      </c>
      <c r="D40" s="422">
        <v>41160</v>
      </c>
      <c r="E40" s="439">
        <v>35000</v>
      </c>
      <c r="F40" s="354" t="s">
        <v>172</v>
      </c>
    </row>
    <row r="41" spans="1:6" ht="12.75">
      <c r="A41" s="2" t="s">
        <v>387</v>
      </c>
      <c r="B41" s="2" t="s">
        <v>386</v>
      </c>
      <c r="C41" s="2">
        <v>72230</v>
      </c>
      <c r="D41" s="2"/>
      <c r="E41" s="2"/>
      <c r="F41" s="354" t="s">
        <v>427</v>
      </c>
    </row>
    <row r="42" spans="1:6" ht="12.75">
      <c r="A42" s="2" t="s">
        <v>133</v>
      </c>
      <c r="B42" s="3" t="s">
        <v>122</v>
      </c>
      <c r="C42" s="3">
        <v>72430</v>
      </c>
      <c r="D42" s="422">
        <v>72410</v>
      </c>
      <c r="E42" s="3"/>
      <c r="F42" s="354" t="s">
        <v>170</v>
      </c>
    </row>
    <row r="43" spans="1:6" ht="12.75">
      <c r="A43" s="2" t="s">
        <v>166</v>
      </c>
      <c r="B43" s="3" t="s">
        <v>134</v>
      </c>
      <c r="C43" s="3" t="s">
        <v>489</v>
      </c>
      <c r="D43" s="422"/>
      <c r="E43" s="3"/>
      <c r="F43" s="354" t="s">
        <v>171</v>
      </c>
    </row>
    <row r="44" spans="1:6" ht="12.75">
      <c r="A44" s="754" t="s">
        <v>491</v>
      </c>
      <c r="B44" s="754" t="s">
        <v>492</v>
      </c>
      <c r="C44" s="2" t="s">
        <v>489</v>
      </c>
      <c r="D44" s="2"/>
      <c r="E44" s="2"/>
      <c r="F44" s="354"/>
    </row>
    <row r="45" spans="1:6" ht="12.75">
      <c r="A45" s="2" t="s">
        <v>123</v>
      </c>
      <c r="B45" s="3" t="s">
        <v>122</v>
      </c>
      <c r="C45" s="3" t="s">
        <v>489</v>
      </c>
      <c r="D45" s="3"/>
      <c r="E45" s="3"/>
      <c r="F45" s="354" t="s">
        <v>170</v>
      </c>
    </row>
    <row r="46" spans="1:6" ht="12.75">
      <c r="A46" s="2" t="s">
        <v>459</v>
      </c>
      <c r="B46" s="2" t="s">
        <v>467</v>
      </c>
      <c r="C46" s="3" t="s">
        <v>489</v>
      </c>
      <c r="D46" s="2"/>
      <c r="E46" s="2"/>
      <c r="F46" s="354" t="s">
        <v>477</v>
      </c>
    </row>
    <row r="47" spans="1:6" ht="12.75">
      <c r="A47" s="2" t="s">
        <v>108</v>
      </c>
      <c r="B47" s="3" t="s">
        <v>131</v>
      </c>
      <c r="C47" s="3" t="s">
        <v>489</v>
      </c>
      <c r="D47" s="422"/>
      <c r="E47" s="3"/>
      <c r="F47" s="354" t="s">
        <v>170</v>
      </c>
    </row>
    <row r="48" spans="1:6" ht="12.75">
      <c r="A48" s="2" t="s">
        <v>126</v>
      </c>
      <c r="B48" s="2" t="s">
        <v>464</v>
      </c>
      <c r="C48" s="3" t="s">
        <v>489</v>
      </c>
      <c r="D48" s="2"/>
      <c r="E48" s="2"/>
      <c r="F48" s="354"/>
    </row>
    <row r="49" spans="1:6" ht="12.75">
      <c r="A49" s="2" t="s">
        <v>465</v>
      </c>
      <c r="B49" s="2" t="s">
        <v>466</v>
      </c>
      <c r="C49" s="3" t="s">
        <v>489</v>
      </c>
      <c r="D49" s="2"/>
      <c r="E49" s="2"/>
      <c r="F49" s="354" t="s">
        <v>477</v>
      </c>
    </row>
    <row r="50" spans="1:6" ht="12.75">
      <c r="A50" s="3" t="s">
        <v>173</v>
      </c>
      <c r="B50" s="3" t="s">
        <v>124</v>
      </c>
      <c r="C50" s="3" t="s">
        <v>489</v>
      </c>
      <c r="D50" s="422"/>
      <c r="E50" s="3"/>
      <c r="F50" s="354" t="s">
        <v>433</v>
      </c>
    </row>
    <row r="51" spans="1:6" ht="12.75">
      <c r="A51" s="2" t="s">
        <v>157</v>
      </c>
      <c r="B51" s="3" t="s">
        <v>115</v>
      </c>
      <c r="C51" s="3" t="s">
        <v>489</v>
      </c>
      <c r="D51" s="3"/>
      <c r="E51" s="3"/>
      <c r="F51" s="354" t="s">
        <v>433</v>
      </c>
    </row>
    <row r="52" spans="1:6" ht="12.75">
      <c r="A52" s="2"/>
      <c r="B52" s="2"/>
      <c r="C52" s="2"/>
      <c r="D52" s="2"/>
      <c r="E52" s="2"/>
      <c r="F52" s="354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BH85"/>
  <sheetViews>
    <sheetView tabSelected="1" zoomScale="90" zoomScaleNormal="90" workbookViewId="0" topLeftCell="L1">
      <selection activeCell="L1" sqref="L1"/>
    </sheetView>
  </sheetViews>
  <sheetFormatPr defaultColWidth="11.421875" defaultRowHeight="12.75"/>
  <cols>
    <col min="1" max="1" width="2.140625" style="0" customWidth="1"/>
    <col min="2" max="2" width="28.8515625" style="7" customWidth="1"/>
    <col min="3" max="3" width="7.421875" style="1" bestFit="1" customWidth="1"/>
    <col min="4" max="5" width="6.7109375" style="1" customWidth="1"/>
    <col min="6" max="6" width="4.140625" style="1" customWidth="1"/>
    <col min="7" max="7" width="19.28125" style="43" bestFit="1" customWidth="1"/>
    <col min="8" max="9" width="26.7109375" style="43" bestFit="1" customWidth="1"/>
    <col min="10" max="10" width="26.8515625" style="43" bestFit="1" customWidth="1"/>
    <col min="11" max="11" width="4.00390625" style="0" customWidth="1"/>
    <col min="12" max="12" width="5.8515625" style="9" customWidth="1"/>
    <col min="13" max="13" width="4.57421875" style="9" customWidth="1"/>
    <col min="14" max="14" width="26.7109375" style="150" bestFit="1" customWidth="1"/>
    <col min="15" max="15" width="17.57421875" style="9" bestFit="1" customWidth="1"/>
    <col min="16" max="16" width="8.00390625" style="9" customWidth="1"/>
    <col min="17" max="17" width="8.140625" style="9" customWidth="1"/>
    <col min="18" max="18" width="4.00390625" style="9" customWidth="1"/>
    <col min="19" max="19" width="9.140625" style="9" customWidth="1"/>
    <col min="20" max="20" width="4.00390625" style="9" customWidth="1"/>
    <col min="21" max="21" width="3.00390625" style="48" customWidth="1"/>
    <col min="22" max="22" width="5.8515625" style="9" customWidth="1"/>
    <col min="23" max="23" width="4.57421875" style="9" customWidth="1"/>
    <col min="24" max="24" width="26.7109375" style="48" bestFit="1" customWidth="1"/>
    <col min="25" max="25" width="17.57421875" style="9" bestFit="1" customWidth="1"/>
    <col min="26" max="26" width="8.57421875" style="9" bestFit="1" customWidth="1"/>
    <col min="27" max="27" width="8.140625" style="9" customWidth="1"/>
    <col min="28" max="28" width="4.00390625" style="9" customWidth="1"/>
    <col min="29" max="29" width="9.140625" style="9" customWidth="1"/>
    <col min="30" max="30" width="4.00390625" style="9" customWidth="1"/>
    <col min="31" max="31" width="4.7109375" style="48" customWidth="1"/>
    <col min="32" max="32" width="5.57421875" style="9" customWidth="1"/>
    <col min="33" max="33" width="4.28125" style="9" customWidth="1"/>
    <col min="34" max="34" width="26.7109375" style="48" bestFit="1" customWidth="1"/>
    <col min="35" max="35" width="17.57421875" style="9" bestFit="1" customWidth="1"/>
    <col min="36" max="36" width="7.28125" style="9" bestFit="1" customWidth="1"/>
    <col min="37" max="37" width="8.140625" style="9" customWidth="1"/>
    <col min="38" max="38" width="4.00390625" style="9" customWidth="1"/>
    <col min="39" max="39" width="9.140625" style="9" customWidth="1"/>
    <col min="40" max="40" width="4.00390625" style="9" customWidth="1"/>
    <col min="41" max="41" width="4.00390625" style="48" customWidth="1"/>
    <col min="42" max="42" width="5.57421875" style="48" customWidth="1"/>
    <col min="43" max="43" width="4.28125" style="48" customWidth="1"/>
    <col min="44" max="44" width="26.7109375" style="48" customWidth="1"/>
    <col min="45" max="45" width="17.57421875" style="9" customWidth="1"/>
    <col min="46" max="46" width="7.28125" style="9" customWidth="1"/>
    <col min="47" max="47" width="8.140625" style="48" customWidth="1"/>
    <col min="48" max="48" width="4.00390625" style="48" customWidth="1"/>
    <col min="49" max="49" width="9.140625" style="48" customWidth="1"/>
    <col min="50" max="50" width="4.00390625" style="48" customWidth="1"/>
    <col min="51" max="51" width="4.28125" style="48" customWidth="1"/>
    <col min="52" max="52" width="5.57421875" style="48" hidden="1" customWidth="1"/>
    <col min="53" max="53" width="4.28125" style="48" hidden="1" customWidth="1"/>
    <col min="54" max="54" width="26.7109375" style="48" hidden="1" customWidth="1"/>
    <col min="55" max="55" width="17.57421875" style="9" hidden="1" customWidth="1"/>
    <col min="56" max="56" width="7.28125" style="9" hidden="1" customWidth="1"/>
    <col min="57" max="57" width="8.140625" style="48" hidden="1" customWidth="1"/>
    <col min="58" max="58" width="4.00390625" style="48" hidden="1" customWidth="1"/>
    <col min="59" max="59" width="9.140625" style="48" hidden="1" customWidth="1"/>
    <col min="60" max="60" width="4.00390625" style="48" hidden="1" customWidth="1"/>
  </cols>
  <sheetData>
    <row r="1" spans="2:60" ht="19.5" customHeight="1" thickBot="1">
      <c r="B1" s="150" t="s">
        <v>87</v>
      </c>
      <c r="D1" s="7"/>
      <c r="G1" s="133"/>
      <c r="H1" s="149" t="s">
        <v>80</v>
      </c>
      <c r="I1" s="133"/>
      <c r="J1" s="133"/>
      <c r="L1" s="143"/>
      <c r="M1" s="76"/>
      <c r="N1" s="141" t="s">
        <v>20</v>
      </c>
      <c r="O1" s="7"/>
      <c r="Q1" s="9" t="s">
        <v>90</v>
      </c>
      <c r="R1" s="7">
        <v>4</v>
      </c>
      <c r="S1" s="7"/>
      <c r="T1" s="7"/>
      <c r="U1" s="7"/>
      <c r="V1" s="143"/>
      <c r="W1" s="76"/>
      <c r="X1" s="141" t="s">
        <v>21</v>
      </c>
      <c r="Y1" s="143"/>
      <c r="Z1" s="143"/>
      <c r="AA1" s="143"/>
      <c r="AB1" s="143"/>
      <c r="AC1" s="143"/>
      <c r="AD1" s="143"/>
      <c r="AE1" s="7"/>
      <c r="AF1" s="7"/>
      <c r="AG1" s="76"/>
      <c r="AH1" s="141" t="s">
        <v>27</v>
      </c>
      <c r="AI1" s="7"/>
      <c r="AJ1" s="7"/>
      <c r="AK1" s="7"/>
      <c r="AL1" s="7"/>
      <c r="AM1" s="7"/>
      <c r="AN1" s="7"/>
      <c r="AP1" s="7"/>
      <c r="AQ1" s="76"/>
      <c r="AR1" s="141" t="s">
        <v>28</v>
      </c>
      <c r="AS1" s="7"/>
      <c r="AT1" s="7"/>
      <c r="AU1" s="7"/>
      <c r="AV1" s="7"/>
      <c r="AW1" s="7"/>
      <c r="AX1" s="7"/>
      <c r="AZ1" s="7"/>
      <c r="BA1" s="76"/>
      <c r="BB1" s="141" t="s">
        <v>30</v>
      </c>
      <c r="BC1" s="7"/>
      <c r="BD1" s="7"/>
      <c r="BE1" s="7"/>
      <c r="BF1" s="7"/>
      <c r="BG1" s="7"/>
      <c r="BH1" s="7"/>
    </row>
    <row r="2" spans="1:60" ht="13.5" thickBot="1">
      <c r="A2" s="1"/>
      <c r="B2" s="198" t="s">
        <v>24</v>
      </c>
      <c r="C2" s="198" t="s">
        <v>71</v>
      </c>
      <c r="D2" s="198" t="s">
        <v>72</v>
      </c>
      <c r="E2" s="209" t="s">
        <v>73</v>
      </c>
      <c r="F2" s="456"/>
      <c r="G2" s="349" t="s">
        <v>22</v>
      </c>
      <c r="H2" s="350" t="s">
        <v>23</v>
      </c>
      <c r="I2" s="350" t="s">
        <v>23</v>
      </c>
      <c r="J2" s="351" t="s">
        <v>23</v>
      </c>
      <c r="L2" s="348" t="s">
        <v>26</v>
      </c>
      <c r="M2" s="152" t="s">
        <v>25</v>
      </c>
      <c r="N2" s="171" t="s">
        <v>24</v>
      </c>
      <c r="O2" s="152" t="s">
        <v>29</v>
      </c>
      <c r="P2" s="152" t="s">
        <v>64</v>
      </c>
      <c r="Q2" s="629" t="s">
        <v>10</v>
      </c>
      <c r="R2" s="152"/>
      <c r="S2" s="629" t="s">
        <v>11</v>
      </c>
      <c r="T2" s="153"/>
      <c r="U2" s="142"/>
      <c r="V2" s="138" t="s">
        <v>26</v>
      </c>
      <c r="W2" s="139" t="s">
        <v>25</v>
      </c>
      <c r="X2" s="139" t="s">
        <v>24</v>
      </c>
      <c r="Y2" s="139" t="s">
        <v>29</v>
      </c>
      <c r="Z2" s="139" t="s">
        <v>64</v>
      </c>
      <c r="AA2" s="630" t="s">
        <v>10</v>
      </c>
      <c r="AB2" s="139"/>
      <c r="AC2" s="139" t="s">
        <v>11</v>
      </c>
      <c r="AD2" s="140"/>
      <c r="AE2" s="7"/>
      <c r="AF2" s="138" t="s">
        <v>26</v>
      </c>
      <c r="AG2" s="139" t="s">
        <v>25</v>
      </c>
      <c r="AH2" s="139" t="s">
        <v>24</v>
      </c>
      <c r="AI2" s="139" t="s">
        <v>29</v>
      </c>
      <c r="AJ2" s="139" t="s">
        <v>64</v>
      </c>
      <c r="AK2" s="630" t="s">
        <v>10</v>
      </c>
      <c r="AL2" s="139"/>
      <c r="AM2" s="139" t="s">
        <v>11</v>
      </c>
      <c r="AN2" s="140"/>
      <c r="AP2" s="151" t="s">
        <v>26</v>
      </c>
      <c r="AQ2" s="152" t="s">
        <v>25</v>
      </c>
      <c r="AR2" s="152" t="s">
        <v>24</v>
      </c>
      <c r="AS2" s="152" t="s">
        <v>29</v>
      </c>
      <c r="AT2" s="152" t="s">
        <v>64</v>
      </c>
      <c r="AU2" s="152" t="s">
        <v>10</v>
      </c>
      <c r="AV2" s="152"/>
      <c r="AW2" s="152" t="s">
        <v>11</v>
      </c>
      <c r="AX2" s="153"/>
      <c r="AZ2" s="138" t="s">
        <v>26</v>
      </c>
      <c r="BA2" s="139" t="s">
        <v>25</v>
      </c>
      <c r="BB2" s="139" t="s">
        <v>24</v>
      </c>
      <c r="BC2" s="139" t="s">
        <v>29</v>
      </c>
      <c r="BD2" s="139" t="s">
        <v>64</v>
      </c>
      <c r="BE2" s="139" t="s">
        <v>10</v>
      </c>
      <c r="BF2" s="139"/>
      <c r="BG2" s="139" t="s">
        <v>11</v>
      </c>
      <c r="BH2" s="140"/>
    </row>
    <row r="3" spans="1:60" ht="12.75">
      <c r="A3" s="344"/>
      <c r="B3" s="2" t="s">
        <v>480</v>
      </c>
      <c r="C3" s="3">
        <v>40695</v>
      </c>
      <c r="D3" s="2">
        <v>41100</v>
      </c>
      <c r="E3" s="354"/>
      <c r="F3" s="457"/>
      <c r="G3" s="442" t="s">
        <v>457</v>
      </c>
      <c r="H3" s="3" t="s">
        <v>180</v>
      </c>
      <c r="I3" s="3" t="s">
        <v>0</v>
      </c>
      <c r="J3" s="3" t="s">
        <v>437</v>
      </c>
      <c r="K3" s="241"/>
      <c r="L3" s="154">
        <v>1</v>
      </c>
      <c r="M3" s="155">
        <v>8</v>
      </c>
      <c r="N3" s="698" t="s">
        <v>155</v>
      </c>
      <c r="O3" s="936" t="s">
        <v>488</v>
      </c>
      <c r="P3" s="972">
        <v>41170</v>
      </c>
      <c r="Q3" s="155">
        <v>1</v>
      </c>
      <c r="R3" s="453" t="s">
        <v>16</v>
      </c>
      <c r="S3" s="155">
        <v>1</v>
      </c>
      <c r="T3" s="450">
        <v>1</v>
      </c>
      <c r="U3" s="157"/>
      <c r="V3" s="154">
        <v>1</v>
      </c>
      <c r="W3" s="696">
        <v>2</v>
      </c>
      <c r="X3" s="698" t="s">
        <v>445</v>
      </c>
      <c r="Y3" s="696" t="s">
        <v>458</v>
      </c>
      <c r="Z3" s="972">
        <v>41140</v>
      </c>
      <c r="AA3" s="155">
        <v>1</v>
      </c>
      <c r="AB3" s="453" t="s">
        <v>16</v>
      </c>
      <c r="AC3" s="155">
        <v>1</v>
      </c>
      <c r="AD3" s="450">
        <v>1</v>
      </c>
      <c r="AF3" s="154">
        <v>1</v>
      </c>
      <c r="AG3" s="696">
        <v>22</v>
      </c>
      <c r="AH3" s="697" t="s">
        <v>180</v>
      </c>
      <c r="AI3" s="696" t="s">
        <v>457</v>
      </c>
      <c r="AJ3" s="972">
        <v>41150</v>
      </c>
      <c r="AK3" s="155">
        <v>1</v>
      </c>
      <c r="AL3" s="453" t="s">
        <v>16</v>
      </c>
      <c r="AM3" s="155">
        <v>1</v>
      </c>
      <c r="AN3" s="450">
        <v>1</v>
      </c>
      <c r="AP3" s="154">
        <v>1</v>
      </c>
      <c r="AQ3" s="155">
        <v>10</v>
      </c>
      <c r="AR3" s="156" t="s">
        <v>1</v>
      </c>
      <c r="AS3" s="155" t="s">
        <v>170</v>
      </c>
      <c r="AT3" s="978" t="s">
        <v>489</v>
      </c>
      <c r="AU3" s="155">
        <v>1</v>
      </c>
      <c r="AV3" s="453" t="s">
        <v>16</v>
      </c>
      <c r="AW3" s="155">
        <v>1</v>
      </c>
      <c r="AX3" s="450">
        <v>1</v>
      </c>
      <c r="AY3" s="157"/>
      <c r="AZ3" s="217">
        <v>1</v>
      </c>
      <c r="BA3" s="156">
        <v>7</v>
      </c>
      <c r="BB3" s="156" t="s">
        <v>443</v>
      </c>
      <c r="BC3" s="155" t="s">
        <v>488</v>
      </c>
      <c r="BD3" s="155">
        <v>41170</v>
      </c>
      <c r="BE3" s="155">
        <v>1</v>
      </c>
      <c r="BF3" s="453" t="s">
        <v>16</v>
      </c>
      <c r="BG3" s="155">
        <v>1</v>
      </c>
      <c r="BH3" s="450">
        <v>1</v>
      </c>
    </row>
    <row r="4" spans="1:60" ht="12.75">
      <c r="A4" s="345"/>
      <c r="B4" s="2" t="s">
        <v>446</v>
      </c>
      <c r="C4" s="3">
        <v>41000</v>
      </c>
      <c r="D4" s="2">
        <v>41020</v>
      </c>
      <c r="E4" s="354"/>
      <c r="F4" s="458"/>
      <c r="G4" s="354" t="s">
        <v>172</v>
      </c>
      <c r="H4" s="3" t="s">
        <v>451</v>
      </c>
      <c r="I4" s="3" t="s">
        <v>5</v>
      </c>
      <c r="J4" s="3" t="s">
        <v>3</v>
      </c>
      <c r="K4" s="243"/>
      <c r="L4" s="158">
        <v>2</v>
      </c>
      <c r="M4" s="699">
        <v>22</v>
      </c>
      <c r="N4" s="701" t="s">
        <v>180</v>
      </c>
      <c r="O4" s="699" t="s">
        <v>457</v>
      </c>
      <c r="P4" s="973">
        <v>41150</v>
      </c>
      <c r="Q4" s="159">
        <v>1</v>
      </c>
      <c r="R4" s="460" t="s">
        <v>17</v>
      </c>
      <c r="S4" s="159">
        <v>1</v>
      </c>
      <c r="T4" s="454">
        <v>2</v>
      </c>
      <c r="U4" s="157"/>
      <c r="V4" s="158">
        <v>2</v>
      </c>
      <c r="W4" s="699">
        <v>14</v>
      </c>
      <c r="X4" s="701" t="s">
        <v>472</v>
      </c>
      <c r="Y4" s="699" t="s">
        <v>477</v>
      </c>
      <c r="Z4" s="973" t="s">
        <v>489</v>
      </c>
      <c r="AA4" s="159">
        <v>1</v>
      </c>
      <c r="AB4" s="460" t="s">
        <v>17</v>
      </c>
      <c r="AC4" s="159">
        <v>1</v>
      </c>
      <c r="AD4" s="454">
        <v>2</v>
      </c>
      <c r="AF4" s="158">
        <v>2</v>
      </c>
      <c r="AG4" s="699">
        <v>17</v>
      </c>
      <c r="AH4" s="700" t="s">
        <v>156</v>
      </c>
      <c r="AI4" s="699" t="s">
        <v>171</v>
      </c>
      <c r="AJ4" s="976">
        <v>41200</v>
      </c>
      <c r="AK4" s="159">
        <v>1</v>
      </c>
      <c r="AL4" s="460" t="s">
        <v>17</v>
      </c>
      <c r="AM4" s="159">
        <v>1</v>
      </c>
      <c r="AN4" s="454">
        <v>2</v>
      </c>
      <c r="AP4" s="158">
        <v>2</v>
      </c>
      <c r="AQ4" s="159">
        <v>8</v>
      </c>
      <c r="AR4" s="160" t="s">
        <v>155</v>
      </c>
      <c r="AS4" s="159" t="s">
        <v>488</v>
      </c>
      <c r="AT4" s="976">
        <v>41170</v>
      </c>
      <c r="AU4" s="159">
        <v>1</v>
      </c>
      <c r="AV4" s="460" t="s">
        <v>17</v>
      </c>
      <c r="AW4" s="159">
        <v>1</v>
      </c>
      <c r="AX4" s="454">
        <v>2</v>
      </c>
      <c r="AY4" s="157"/>
      <c r="AZ4" s="214">
        <v>2</v>
      </c>
      <c r="BA4" s="160">
        <v>22</v>
      </c>
      <c r="BB4" s="160" t="s">
        <v>180</v>
      </c>
      <c r="BC4" s="159" t="s">
        <v>457</v>
      </c>
      <c r="BD4" s="159">
        <v>41150</v>
      </c>
      <c r="BE4" s="159">
        <v>1</v>
      </c>
      <c r="BF4" s="460" t="s">
        <v>17</v>
      </c>
      <c r="BG4" s="159">
        <v>1</v>
      </c>
      <c r="BH4" s="454">
        <v>2</v>
      </c>
    </row>
    <row r="5" spans="1:60" ht="12.75">
      <c r="A5" s="345"/>
      <c r="B5" s="3" t="s">
        <v>474</v>
      </c>
      <c r="C5" s="3">
        <v>41010</v>
      </c>
      <c r="D5" s="422">
        <v>41030</v>
      </c>
      <c r="E5" s="354"/>
      <c r="F5" s="458"/>
      <c r="G5" s="354" t="s">
        <v>458</v>
      </c>
      <c r="H5" s="3" t="s">
        <v>167</v>
      </c>
      <c r="I5" s="3" t="s">
        <v>445</v>
      </c>
      <c r="J5" s="3" t="s">
        <v>474</v>
      </c>
      <c r="K5" s="243"/>
      <c r="L5" s="158">
        <v>3</v>
      </c>
      <c r="M5" s="699">
        <v>15</v>
      </c>
      <c r="N5" s="701" t="s">
        <v>473</v>
      </c>
      <c r="O5" s="699" t="s">
        <v>477</v>
      </c>
      <c r="P5" s="973" t="s">
        <v>489</v>
      </c>
      <c r="Q5" s="159">
        <v>1</v>
      </c>
      <c r="R5" s="461" t="s">
        <v>18</v>
      </c>
      <c r="S5" s="159">
        <v>1</v>
      </c>
      <c r="T5" s="451">
        <v>3</v>
      </c>
      <c r="U5" s="157"/>
      <c r="V5" s="158">
        <v>3</v>
      </c>
      <c r="W5" s="699">
        <v>6</v>
      </c>
      <c r="X5" s="701" t="s">
        <v>453</v>
      </c>
      <c r="Y5" s="699" t="s">
        <v>527</v>
      </c>
      <c r="Z5" s="973" t="s">
        <v>489</v>
      </c>
      <c r="AA5" s="159">
        <v>1</v>
      </c>
      <c r="AB5" s="461" t="s">
        <v>18</v>
      </c>
      <c r="AC5" s="159">
        <v>1</v>
      </c>
      <c r="AD5" s="451">
        <v>3</v>
      </c>
      <c r="AF5" s="158">
        <v>3</v>
      </c>
      <c r="AG5" s="699">
        <v>14</v>
      </c>
      <c r="AH5" s="700" t="s">
        <v>472</v>
      </c>
      <c r="AI5" s="699" t="s">
        <v>477</v>
      </c>
      <c r="AJ5" s="973" t="s">
        <v>489</v>
      </c>
      <c r="AK5" s="159">
        <v>1</v>
      </c>
      <c r="AL5" s="461" t="s">
        <v>18</v>
      </c>
      <c r="AM5" s="159">
        <v>1</v>
      </c>
      <c r="AN5" s="451">
        <v>3</v>
      </c>
      <c r="AP5" s="158">
        <v>3</v>
      </c>
      <c r="AQ5" s="159">
        <v>14</v>
      </c>
      <c r="AR5" s="160" t="s">
        <v>472</v>
      </c>
      <c r="AS5" s="159" t="s">
        <v>477</v>
      </c>
      <c r="AT5" s="976" t="s">
        <v>489</v>
      </c>
      <c r="AU5" s="159">
        <v>1</v>
      </c>
      <c r="AV5" s="461" t="s">
        <v>18</v>
      </c>
      <c r="AW5" s="159">
        <v>1</v>
      </c>
      <c r="AX5" s="451">
        <v>3</v>
      </c>
      <c r="AY5" s="157"/>
      <c r="AZ5" s="214">
        <v>3</v>
      </c>
      <c r="BA5" s="160">
        <v>21</v>
      </c>
      <c r="BB5" s="160" t="s">
        <v>5</v>
      </c>
      <c r="BC5" s="159" t="s">
        <v>172</v>
      </c>
      <c r="BD5" s="159">
        <v>41160</v>
      </c>
      <c r="BE5" s="159">
        <v>1</v>
      </c>
      <c r="BF5" s="461" t="s">
        <v>18</v>
      </c>
      <c r="BG5" s="159">
        <v>1</v>
      </c>
      <c r="BH5" s="451">
        <v>3</v>
      </c>
    </row>
    <row r="6" spans="1:60" ht="13.5" thickBot="1">
      <c r="A6" s="347"/>
      <c r="B6" s="3" t="s">
        <v>437</v>
      </c>
      <c r="C6" s="3">
        <v>41020</v>
      </c>
      <c r="D6" s="3">
        <v>41070</v>
      </c>
      <c r="E6" s="354">
        <v>41130</v>
      </c>
      <c r="F6" s="459"/>
      <c r="G6" s="2" t="s">
        <v>171</v>
      </c>
      <c r="H6" s="3" t="s">
        <v>475</v>
      </c>
      <c r="I6" s="2" t="s">
        <v>8</v>
      </c>
      <c r="J6" s="2" t="s">
        <v>156</v>
      </c>
      <c r="K6" s="251"/>
      <c r="L6" s="169">
        <v>4</v>
      </c>
      <c r="M6" s="161">
        <v>6</v>
      </c>
      <c r="N6" s="162" t="s">
        <v>453</v>
      </c>
      <c r="O6" s="161" t="s">
        <v>527</v>
      </c>
      <c r="P6" s="161" t="s">
        <v>489</v>
      </c>
      <c r="Q6" s="161">
        <v>1</v>
      </c>
      <c r="R6" s="918" t="s">
        <v>19</v>
      </c>
      <c r="S6" s="161">
        <v>1</v>
      </c>
      <c r="T6" s="452">
        <v>4</v>
      </c>
      <c r="U6" s="157"/>
      <c r="V6" s="169">
        <v>4</v>
      </c>
      <c r="W6" s="705">
        <v>11</v>
      </c>
      <c r="X6" s="706" t="s">
        <v>6</v>
      </c>
      <c r="Y6" s="705" t="s">
        <v>170</v>
      </c>
      <c r="Z6" s="975">
        <v>72430</v>
      </c>
      <c r="AA6" s="161">
        <v>1</v>
      </c>
      <c r="AB6" s="918" t="s">
        <v>19</v>
      </c>
      <c r="AC6" s="161">
        <v>1</v>
      </c>
      <c r="AD6" s="452">
        <v>4</v>
      </c>
      <c r="AF6" s="169">
        <v>4</v>
      </c>
      <c r="AG6" s="161">
        <v>21</v>
      </c>
      <c r="AH6" s="760" t="s">
        <v>5</v>
      </c>
      <c r="AI6" s="161" t="s">
        <v>172</v>
      </c>
      <c r="AJ6" s="977">
        <v>41160</v>
      </c>
      <c r="AK6" s="161">
        <v>1</v>
      </c>
      <c r="AL6" s="918" t="s">
        <v>19</v>
      </c>
      <c r="AM6" s="161">
        <v>1</v>
      </c>
      <c r="AN6" s="452">
        <v>4</v>
      </c>
      <c r="AP6" s="169">
        <v>4</v>
      </c>
      <c r="AQ6" s="161">
        <v>1</v>
      </c>
      <c r="AR6" s="162" t="s">
        <v>167</v>
      </c>
      <c r="AS6" s="161" t="s">
        <v>458</v>
      </c>
      <c r="AT6" s="977">
        <v>41140</v>
      </c>
      <c r="AU6" s="161">
        <v>1</v>
      </c>
      <c r="AV6" s="918" t="s">
        <v>19</v>
      </c>
      <c r="AW6" s="161">
        <v>1</v>
      </c>
      <c r="AX6" s="452">
        <v>4</v>
      </c>
      <c r="AY6" s="157"/>
      <c r="AZ6" s="410">
        <v>4</v>
      </c>
      <c r="BA6" s="409">
        <v>2</v>
      </c>
      <c r="BB6" s="409" t="s">
        <v>445</v>
      </c>
      <c r="BC6" s="408" t="s">
        <v>458</v>
      </c>
      <c r="BD6" s="408">
        <v>41140</v>
      </c>
      <c r="BE6" s="408">
        <v>1</v>
      </c>
      <c r="BF6" s="462" t="s">
        <v>19</v>
      </c>
      <c r="BG6" s="161">
        <v>1</v>
      </c>
      <c r="BH6" s="452">
        <v>4</v>
      </c>
    </row>
    <row r="7" spans="1:60" ht="13.5" thickBot="1">
      <c r="A7" s="344"/>
      <c r="B7" s="3" t="s">
        <v>0</v>
      </c>
      <c r="C7" s="3">
        <v>41020</v>
      </c>
      <c r="D7" s="3">
        <v>41120</v>
      </c>
      <c r="E7" s="354" t="s">
        <v>489</v>
      </c>
      <c r="F7" s="457"/>
      <c r="G7" s="354" t="s">
        <v>527</v>
      </c>
      <c r="H7" s="2" t="s">
        <v>476</v>
      </c>
      <c r="I7" s="3" t="s">
        <v>450</v>
      </c>
      <c r="J7" s="2" t="s">
        <v>453</v>
      </c>
      <c r="K7" s="241"/>
      <c r="L7" s="165">
        <v>5</v>
      </c>
      <c r="M7" s="702">
        <v>16</v>
      </c>
      <c r="N7" s="703" t="s">
        <v>8</v>
      </c>
      <c r="O7" s="702" t="s">
        <v>171</v>
      </c>
      <c r="P7" s="974">
        <v>41200</v>
      </c>
      <c r="Q7" s="166">
        <v>2</v>
      </c>
      <c r="R7" s="463" t="s">
        <v>16</v>
      </c>
      <c r="S7" s="166">
        <v>2</v>
      </c>
      <c r="T7" s="455">
        <v>1</v>
      </c>
      <c r="U7" s="157"/>
      <c r="V7" s="165">
        <v>5</v>
      </c>
      <c r="W7" s="702">
        <v>8</v>
      </c>
      <c r="X7" s="704" t="s">
        <v>155</v>
      </c>
      <c r="Y7" s="702" t="s">
        <v>488</v>
      </c>
      <c r="Z7" s="974">
        <v>41170</v>
      </c>
      <c r="AA7" s="166">
        <v>2</v>
      </c>
      <c r="AB7" s="463" t="s">
        <v>16</v>
      </c>
      <c r="AC7" s="166">
        <v>2</v>
      </c>
      <c r="AD7" s="455">
        <v>1</v>
      </c>
      <c r="AF7" s="165">
        <v>5</v>
      </c>
      <c r="AG7" s="702">
        <v>8</v>
      </c>
      <c r="AH7" s="703" t="s">
        <v>155</v>
      </c>
      <c r="AI7" s="702" t="s">
        <v>488</v>
      </c>
      <c r="AJ7" s="974">
        <v>41170</v>
      </c>
      <c r="AK7" s="166">
        <v>2</v>
      </c>
      <c r="AL7" s="463" t="s">
        <v>16</v>
      </c>
      <c r="AM7" s="166">
        <v>2</v>
      </c>
      <c r="AN7" s="455">
        <v>1</v>
      </c>
      <c r="AP7" s="165">
        <v>5</v>
      </c>
      <c r="AQ7" s="164">
        <v>19</v>
      </c>
      <c r="AR7" s="164" t="s">
        <v>3</v>
      </c>
      <c r="AS7" s="166" t="s">
        <v>172</v>
      </c>
      <c r="AT7" s="166">
        <v>72230</v>
      </c>
      <c r="AU7" s="166">
        <v>2</v>
      </c>
      <c r="AV7" s="463" t="s">
        <v>16</v>
      </c>
      <c r="AW7" s="163">
        <v>2</v>
      </c>
      <c r="AX7" s="455">
        <v>1</v>
      </c>
      <c r="AY7" s="157"/>
      <c r="AZ7" s="838">
        <v>5</v>
      </c>
      <c r="BA7" s="837">
        <v>6</v>
      </c>
      <c r="BB7" s="837" t="s">
        <v>453</v>
      </c>
      <c r="BC7" s="834" t="s">
        <v>481</v>
      </c>
      <c r="BD7" s="834" t="s">
        <v>489</v>
      </c>
      <c r="BE7" s="834">
        <v>2</v>
      </c>
      <c r="BF7" s="957" t="s">
        <v>16</v>
      </c>
      <c r="BG7" s="166">
        <v>2</v>
      </c>
      <c r="BH7" s="455">
        <v>1</v>
      </c>
    </row>
    <row r="8" spans="1:60" ht="12.75">
      <c r="A8" s="345"/>
      <c r="B8" s="354" t="s">
        <v>438</v>
      </c>
      <c r="C8" s="3">
        <v>41040</v>
      </c>
      <c r="D8" s="354"/>
      <c r="E8" s="354"/>
      <c r="F8" s="458"/>
      <c r="G8" s="354" t="s">
        <v>170</v>
      </c>
      <c r="H8" s="3" t="s">
        <v>9</v>
      </c>
      <c r="I8" s="3" t="s">
        <v>1</v>
      </c>
      <c r="J8" s="3" t="s">
        <v>6</v>
      </c>
      <c r="K8" s="243"/>
      <c r="L8" s="158">
        <v>6</v>
      </c>
      <c r="M8" s="699">
        <v>3</v>
      </c>
      <c r="N8" s="701" t="s">
        <v>474</v>
      </c>
      <c r="O8" s="699" t="s">
        <v>458</v>
      </c>
      <c r="P8" s="973">
        <v>41010</v>
      </c>
      <c r="Q8" s="159">
        <v>2</v>
      </c>
      <c r="R8" s="460" t="s">
        <v>17</v>
      </c>
      <c r="S8" s="159">
        <v>2</v>
      </c>
      <c r="T8" s="454">
        <v>2</v>
      </c>
      <c r="U8" s="157"/>
      <c r="V8" s="158">
        <v>6</v>
      </c>
      <c r="W8" s="699">
        <v>18</v>
      </c>
      <c r="X8" s="701" t="s">
        <v>475</v>
      </c>
      <c r="Y8" s="919" t="s">
        <v>171</v>
      </c>
      <c r="Z8" s="699">
        <v>41080</v>
      </c>
      <c r="AA8" s="159">
        <v>2</v>
      </c>
      <c r="AB8" s="460" t="s">
        <v>17</v>
      </c>
      <c r="AC8" s="159">
        <v>2</v>
      </c>
      <c r="AD8" s="454">
        <v>2</v>
      </c>
      <c r="AF8" s="158">
        <v>6</v>
      </c>
      <c r="AG8" s="699">
        <v>2</v>
      </c>
      <c r="AH8" s="832" t="s">
        <v>445</v>
      </c>
      <c r="AI8" s="699" t="s">
        <v>458</v>
      </c>
      <c r="AJ8" s="973">
        <v>41140</v>
      </c>
      <c r="AK8" s="159">
        <v>2</v>
      </c>
      <c r="AL8" s="460" t="s">
        <v>17</v>
      </c>
      <c r="AM8" s="159">
        <v>2</v>
      </c>
      <c r="AN8" s="454">
        <v>2</v>
      </c>
      <c r="AP8" s="158">
        <v>6</v>
      </c>
      <c r="AQ8" s="159">
        <v>22</v>
      </c>
      <c r="AR8" s="160" t="s">
        <v>180</v>
      </c>
      <c r="AS8" s="159" t="s">
        <v>457</v>
      </c>
      <c r="AT8" s="976">
        <v>41150</v>
      </c>
      <c r="AU8" s="159">
        <v>2</v>
      </c>
      <c r="AV8" s="460" t="s">
        <v>17</v>
      </c>
      <c r="AW8" s="167">
        <v>2</v>
      </c>
      <c r="AX8" s="454">
        <v>2</v>
      </c>
      <c r="AY8" s="157"/>
      <c r="AZ8" s="216">
        <v>6</v>
      </c>
      <c r="BA8" s="164">
        <v>11</v>
      </c>
      <c r="BB8" s="164" t="s">
        <v>6</v>
      </c>
      <c r="BC8" s="166" t="s">
        <v>170</v>
      </c>
      <c r="BD8" s="166">
        <v>72430</v>
      </c>
      <c r="BE8" s="166">
        <v>2</v>
      </c>
      <c r="BF8" s="833" t="s">
        <v>17</v>
      </c>
      <c r="BG8" s="159">
        <v>2</v>
      </c>
      <c r="BH8" s="454">
        <v>2</v>
      </c>
    </row>
    <row r="9" spans="1:60" ht="12.75">
      <c r="A9" s="346"/>
      <c r="B9" s="3" t="s">
        <v>442</v>
      </c>
      <c r="C9" s="3">
        <v>41040</v>
      </c>
      <c r="D9" s="3"/>
      <c r="E9" s="354"/>
      <c r="F9" s="458"/>
      <c r="G9" s="354" t="s">
        <v>488</v>
      </c>
      <c r="H9" s="3" t="s">
        <v>443</v>
      </c>
      <c r="I9" s="2" t="s">
        <v>155</v>
      </c>
      <c r="J9" s="3" t="s">
        <v>471</v>
      </c>
      <c r="K9" s="243"/>
      <c r="L9" s="158">
        <v>7</v>
      </c>
      <c r="M9" s="699">
        <v>21</v>
      </c>
      <c r="N9" s="701" t="s">
        <v>5</v>
      </c>
      <c r="O9" s="699" t="s">
        <v>172</v>
      </c>
      <c r="P9" s="973">
        <v>41160</v>
      </c>
      <c r="Q9" s="159">
        <v>2</v>
      </c>
      <c r="R9" s="461" t="s">
        <v>18</v>
      </c>
      <c r="S9" s="159">
        <v>2</v>
      </c>
      <c r="T9" s="451">
        <v>3</v>
      </c>
      <c r="U9" s="157"/>
      <c r="V9" s="158">
        <v>7</v>
      </c>
      <c r="W9" s="699">
        <v>4</v>
      </c>
      <c r="X9" s="701" t="s">
        <v>476</v>
      </c>
      <c r="Y9" s="699" t="s">
        <v>527</v>
      </c>
      <c r="Z9" s="973">
        <v>41090</v>
      </c>
      <c r="AA9" s="159">
        <v>2</v>
      </c>
      <c r="AB9" s="461" t="s">
        <v>18</v>
      </c>
      <c r="AC9" s="159">
        <v>2</v>
      </c>
      <c r="AD9" s="451">
        <v>3</v>
      </c>
      <c r="AF9" s="158">
        <v>7</v>
      </c>
      <c r="AG9" s="699">
        <v>13</v>
      </c>
      <c r="AH9" s="700" t="s">
        <v>487</v>
      </c>
      <c r="AI9" s="919" t="s">
        <v>477</v>
      </c>
      <c r="AJ9" s="973">
        <v>41070</v>
      </c>
      <c r="AK9" s="159">
        <v>2</v>
      </c>
      <c r="AL9" s="461" t="s">
        <v>18</v>
      </c>
      <c r="AM9" s="159">
        <v>2</v>
      </c>
      <c r="AN9" s="451">
        <v>3</v>
      </c>
      <c r="AP9" s="158">
        <v>7</v>
      </c>
      <c r="AQ9" s="159">
        <v>4</v>
      </c>
      <c r="AR9" s="160" t="s">
        <v>476</v>
      </c>
      <c r="AS9" s="919" t="s">
        <v>527</v>
      </c>
      <c r="AT9" s="973">
        <v>41090</v>
      </c>
      <c r="AU9" s="159">
        <v>2</v>
      </c>
      <c r="AV9" s="461" t="s">
        <v>18</v>
      </c>
      <c r="AW9" s="167">
        <v>2</v>
      </c>
      <c r="AX9" s="451">
        <v>3</v>
      </c>
      <c r="AY9" s="157"/>
      <c r="AZ9" s="214">
        <v>7</v>
      </c>
      <c r="BA9" s="160">
        <v>1</v>
      </c>
      <c r="BB9" s="160" t="s">
        <v>167</v>
      </c>
      <c r="BC9" s="159" t="s">
        <v>458</v>
      </c>
      <c r="BD9" s="159">
        <v>41140</v>
      </c>
      <c r="BE9" s="159">
        <v>2</v>
      </c>
      <c r="BF9" s="461" t="s">
        <v>18</v>
      </c>
      <c r="BG9" s="159">
        <v>2</v>
      </c>
      <c r="BH9" s="451">
        <v>3</v>
      </c>
    </row>
    <row r="10" spans="1:60" ht="13.5" thickBot="1">
      <c r="A10" s="347"/>
      <c r="B10" s="3" t="s">
        <v>143</v>
      </c>
      <c r="C10" s="3">
        <v>41060</v>
      </c>
      <c r="D10" s="422">
        <v>41040</v>
      </c>
      <c r="E10" s="354">
        <v>41090</v>
      </c>
      <c r="F10" s="459"/>
      <c r="G10" s="442" t="s">
        <v>477</v>
      </c>
      <c r="H10" s="3" t="s">
        <v>487</v>
      </c>
      <c r="I10" s="3" t="s">
        <v>472</v>
      </c>
      <c r="J10" s="354" t="s">
        <v>473</v>
      </c>
      <c r="K10" s="251"/>
      <c r="L10" s="169">
        <v>8</v>
      </c>
      <c r="M10" s="705">
        <v>24</v>
      </c>
      <c r="N10" s="706" t="s">
        <v>437</v>
      </c>
      <c r="O10" s="921" t="s">
        <v>457</v>
      </c>
      <c r="P10" s="975">
        <v>41020</v>
      </c>
      <c r="Q10" s="161">
        <v>2</v>
      </c>
      <c r="R10" s="918" t="s">
        <v>19</v>
      </c>
      <c r="S10" s="161">
        <v>2</v>
      </c>
      <c r="T10" s="452">
        <v>4</v>
      </c>
      <c r="U10" s="157"/>
      <c r="V10" s="169">
        <v>8</v>
      </c>
      <c r="W10" s="705">
        <v>21</v>
      </c>
      <c r="X10" s="706" t="s">
        <v>5</v>
      </c>
      <c r="Y10" s="705" t="s">
        <v>172</v>
      </c>
      <c r="Z10" s="975">
        <v>41160</v>
      </c>
      <c r="AA10" s="161">
        <v>2</v>
      </c>
      <c r="AB10" s="918" t="s">
        <v>19</v>
      </c>
      <c r="AC10" s="161">
        <v>2</v>
      </c>
      <c r="AD10" s="452">
        <v>4</v>
      </c>
      <c r="AF10" s="169">
        <v>8</v>
      </c>
      <c r="AG10" s="705">
        <v>16</v>
      </c>
      <c r="AH10" s="836" t="s">
        <v>8</v>
      </c>
      <c r="AI10" s="705" t="s">
        <v>171</v>
      </c>
      <c r="AJ10" s="975">
        <v>41200</v>
      </c>
      <c r="AK10" s="161">
        <v>2</v>
      </c>
      <c r="AL10" s="918" t="s">
        <v>19</v>
      </c>
      <c r="AM10" s="161">
        <v>2</v>
      </c>
      <c r="AN10" s="452">
        <v>4</v>
      </c>
      <c r="AP10" s="169">
        <v>8</v>
      </c>
      <c r="AQ10" s="161">
        <v>2</v>
      </c>
      <c r="AR10" s="162" t="s">
        <v>445</v>
      </c>
      <c r="AS10" s="161" t="s">
        <v>458</v>
      </c>
      <c r="AT10" s="977">
        <v>41140</v>
      </c>
      <c r="AU10" s="161">
        <v>2</v>
      </c>
      <c r="AV10" s="918" t="s">
        <v>19</v>
      </c>
      <c r="AW10" s="168">
        <v>2</v>
      </c>
      <c r="AX10" s="452">
        <v>4</v>
      </c>
      <c r="AY10" s="157"/>
      <c r="AZ10" s="410">
        <v>8</v>
      </c>
      <c r="BA10" s="409">
        <v>19</v>
      </c>
      <c r="BB10" s="409" t="s">
        <v>3</v>
      </c>
      <c r="BC10" s="408" t="s">
        <v>172</v>
      </c>
      <c r="BD10" s="408">
        <v>72230</v>
      </c>
      <c r="BE10" s="408">
        <v>2</v>
      </c>
      <c r="BF10" s="462" t="s">
        <v>19</v>
      </c>
      <c r="BG10" s="161">
        <v>2</v>
      </c>
      <c r="BH10" s="452">
        <v>4</v>
      </c>
    </row>
    <row r="11" spans="1:60" ht="12.75">
      <c r="A11" s="344"/>
      <c r="B11" s="3" t="s">
        <v>430</v>
      </c>
      <c r="C11" s="3">
        <v>41060</v>
      </c>
      <c r="D11" s="3"/>
      <c r="E11" s="354"/>
      <c r="F11" s="344"/>
      <c r="G11" s="42"/>
      <c r="H11" s="649"/>
      <c r="J11" s="2"/>
      <c r="K11" s="241"/>
      <c r="L11" s="165">
        <v>9</v>
      </c>
      <c r="M11" s="702">
        <v>5</v>
      </c>
      <c r="N11" s="704" t="s">
        <v>450</v>
      </c>
      <c r="O11" s="702" t="s">
        <v>527</v>
      </c>
      <c r="P11" s="974">
        <v>41110</v>
      </c>
      <c r="Q11" s="166">
        <v>3</v>
      </c>
      <c r="R11" s="463" t="s">
        <v>16</v>
      </c>
      <c r="S11" s="166">
        <v>3</v>
      </c>
      <c r="T11" s="455">
        <v>1</v>
      </c>
      <c r="U11" s="157"/>
      <c r="V11" s="165">
        <v>9</v>
      </c>
      <c r="W11" s="702">
        <v>22</v>
      </c>
      <c r="X11" s="704" t="s">
        <v>180</v>
      </c>
      <c r="Y11" s="702" t="s">
        <v>457</v>
      </c>
      <c r="Z11" s="974">
        <v>41150</v>
      </c>
      <c r="AA11" s="166">
        <v>3</v>
      </c>
      <c r="AB11" s="463" t="s">
        <v>16</v>
      </c>
      <c r="AC11" s="166">
        <v>3</v>
      </c>
      <c r="AD11" s="455">
        <v>1</v>
      </c>
      <c r="AF11" s="165">
        <v>9</v>
      </c>
      <c r="AG11" s="702">
        <v>6</v>
      </c>
      <c r="AH11" s="703" t="s">
        <v>453</v>
      </c>
      <c r="AI11" s="702" t="s">
        <v>527</v>
      </c>
      <c r="AJ11" s="974" t="s">
        <v>489</v>
      </c>
      <c r="AK11" s="166">
        <v>3</v>
      </c>
      <c r="AL11" s="463" t="s">
        <v>16</v>
      </c>
      <c r="AM11" s="166">
        <v>3</v>
      </c>
      <c r="AN11" s="455">
        <v>1</v>
      </c>
      <c r="AP11" s="165">
        <v>9</v>
      </c>
      <c r="AQ11" s="166">
        <v>20</v>
      </c>
      <c r="AR11" s="164" t="s">
        <v>451</v>
      </c>
      <c r="AS11" s="166" t="s">
        <v>172</v>
      </c>
      <c r="AT11" s="979">
        <v>41160</v>
      </c>
      <c r="AU11" s="166">
        <v>3</v>
      </c>
      <c r="AV11" s="463" t="s">
        <v>16</v>
      </c>
      <c r="AW11" s="166">
        <v>3</v>
      </c>
      <c r="AX11" s="455">
        <v>1</v>
      </c>
      <c r="AY11" s="157"/>
      <c r="AZ11" s="216">
        <v>9</v>
      </c>
      <c r="BA11" s="164">
        <v>10</v>
      </c>
      <c r="BB11" s="164" t="s">
        <v>1</v>
      </c>
      <c r="BC11" s="166" t="s">
        <v>170</v>
      </c>
      <c r="BD11" s="166" t="s">
        <v>489</v>
      </c>
      <c r="BE11" s="166">
        <v>3</v>
      </c>
      <c r="BF11" s="463" t="s">
        <v>16</v>
      </c>
      <c r="BG11" s="166">
        <v>3</v>
      </c>
      <c r="BH11" s="455">
        <v>1</v>
      </c>
    </row>
    <row r="12" spans="1:60" ht="13.5" thickBot="1">
      <c r="A12" s="345"/>
      <c r="B12" s="3" t="s">
        <v>452</v>
      </c>
      <c r="C12" s="3">
        <v>41060</v>
      </c>
      <c r="D12" s="422">
        <v>41140</v>
      </c>
      <c r="E12" s="354"/>
      <c r="F12" s="345"/>
      <c r="G12" s="42"/>
      <c r="I12" s="42"/>
      <c r="J12" s="42"/>
      <c r="K12" s="243"/>
      <c r="L12" s="158">
        <v>10</v>
      </c>
      <c r="M12" s="699">
        <v>13</v>
      </c>
      <c r="N12" s="701" t="s">
        <v>487</v>
      </c>
      <c r="O12" s="699" t="s">
        <v>477</v>
      </c>
      <c r="P12" s="973">
        <v>41070</v>
      </c>
      <c r="Q12" s="159">
        <v>3</v>
      </c>
      <c r="R12" s="460" t="s">
        <v>17</v>
      </c>
      <c r="S12" s="159">
        <v>3</v>
      </c>
      <c r="T12" s="454">
        <v>2</v>
      </c>
      <c r="U12" s="157"/>
      <c r="V12" s="158">
        <v>10</v>
      </c>
      <c r="W12" s="699">
        <v>9</v>
      </c>
      <c r="X12" s="701" t="s">
        <v>471</v>
      </c>
      <c r="Y12" s="699" t="s">
        <v>488</v>
      </c>
      <c r="Z12" s="973" t="s">
        <v>489</v>
      </c>
      <c r="AA12" s="159">
        <v>3</v>
      </c>
      <c r="AB12" s="460" t="s">
        <v>17</v>
      </c>
      <c r="AC12" s="159">
        <v>3</v>
      </c>
      <c r="AD12" s="454">
        <v>2</v>
      </c>
      <c r="AF12" s="158">
        <v>10</v>
      </c>
      <c r="AG12" s="699">
        <v>9</v>
      </c>
      <c r="AH12" s="700" t="s">
        <v>471</v>
      </c>
      <c r="AI12" s="699" t="s">
        <v>488</v>
      </c>
      <c r="AJ12" s="973" t="s">
        <v>489</v>
      </c>
      <c r="AK12" s="159">
        <v>3</v>
      </c>
      <c r="AL12" s="460" t="s">
        <v>17</v>
      </c>
      <c r="AM12" s="159">
        <v>3</v>
      </c>
      <c r="AN12" s="454">
        <v>2</v>
      </c>
      <c r="AP12" s="158">
        <v>10</v>
      </c>
      <c r="AQ12" s="160">
        <v>23</v>
      </c>
      <c r="AR12" s="160" t="s">
        <v>0</v>
      </c>
      <c r="AS12" s="159" t="s">
        <v>457</v>
      </c>
      <c r="AT12" s="159">
        <v>41020</v>
      </c>
      <c r="AU12" s="159">
        <v>3</v>
      </c>
      <c r="AV12" s="460" t="s">
        <v>17</v>
      </c>
      <c r="AW12" s="159">
        <v>3</v>
      </c>
      <c r="AX12" s="454">
        <v>2</v>
      </c>
      <c r="AY12" s="157"/>
      <c r="AZ12" s="215">
        <v>10</v>
      </c>
      <c r="BA12" s="162">
        <v>17</v>
      </c>
      <c r="BB12" s="162" t="s">
        <v>156</v>
      </c>
      <c r="BC12" s="161" t="s">
        <v>171</v>
      </c>
      <c r="BD12" s="161">
        <v>41200</v>
      </c>
      <c r="BE12" s="161">
        <v>3</v>
      </c>
      <c r="BF12" s="956" t="s">
        <v>17</v>
      </c>
      <c r="BG12" s="159">
        <v>3</v>
      </c>
      <c r="BH12" s="454">
        <v>2</v>
      </c>
    </row>
    <row r="13" spans="1:60" ht="12.75">
      <c r="A13" s="345"/>
      <c r="B13" s="3" t="s">
        <v>7</v>
      </c>
      <c r="C13" s="3">
        <v>41060</v>
      </c>
      <c r="D13" s="422">
        <v>41010</v>
      </c>
      <c r="E13" s="3"/>
      <c r="F13" s="345"/>
      <c r="G13" s="42"/>
      <c r="H13" s="42"/>
      <c r="I13" s="42"/>
      <c r="J13" s="42"/>
      <c r="K13" s="243"/>
      <c r="L13" s="158">
        <v>11</v>
      </c>
      <c r="M13" s="159">
        <v>12</v>
      </c>
      <c r="N13" s="160" t="s">
        <v>9</v>
      </c>
      <c r="O13" s="159" t="s">
        <v>170</v>
      </c>
      <c r="P13" s="973" t="s">
        <v>489</v>
      </c>
      <c r="Q13" s="159">
        <v>3</v>
      </c>
      <c r="R13" s="461" t="s">
        <v>18</v>
      </c>
      <c r="S13" s="159">
        <v>3</v>
      </c>
      <c r="T13" s="451">
        <v>3</v>
      </c>
      <c r="U13" s="157"/>
      <c r="V13" s="158">
        <v>11</v>
      </c>
      <c r="W13" s="699">
        <v>16</v>
      </c>
      <c r="X13" s="700" t="s">
        <v>8</v>
      </c>
      <c r="Y13" s="919" t="s">
        <v>171</v>
      </c>
      <c r="Z13" s="973">
        <v>41200</v>
      </c>
      <c r="AA13" s="159">
        <v>3</v>
      </c>
      <c r="AB13" s="461" t="s">
        <v>18</v>
      </c>
      <c r="AC13" s="159">
        <v>3</v>
      </c>
      <c r="AD13" s="451">
        <v>3</v>
      </c>
      <c r="AF13" s="158">
        <v>11</v>
      </c>
      <c r="AG13" s="699">
        <v>12</v>
      </c>
      <c r="AH13" s="954" t="s">
        <v>9</v>
      </c>
      <c r="AI13" s="910" t="s">
        <v>170</v>
      </c>
      <c r="AJ13" s="973" t="s">
        <v>489</v>
      </c>
      <c r="AK13" s="159">
        <v>3</v>
      </c>
      <c r="AL13" s="461" t="s">
        <v>18</v>
      </c>
      <c r="AM13" s="159">
        <v>3</v>
      </c>
      <c r="AN13" s="451">
        <v>3</v>
      </c>
      <c r="AP13" s="158">
        <v>11</v>
      </c>
      <c r="AQ13" s="160">
        <v>16</v>
      </c>
      <c r="AR13" s="160" t="s">
        <v>8</v>
      </c>
      <c r="AS13" s="159" t="s">
        <v>171</v>
      </c>
      <c r="AT13" s="159">
        <v>41200</v>
      </c>
      <c r="AU13" s="159">
        <v>3</v>
      </c>
      <c r="AV13" s="461" t="s">
        <v>18</v>
      </c>
      <c r="AW13" s="159">
        <v>3</v>
      </c>
      <c r="AX13" s="451">
        <v>3</v>
      </c>
      <c r="AY13" s="157"/>
      <c r="AZ13" s="216">
        <v>11</v>
      </c>
      <c r="BA13" s="164">
        <v>15</v>
      </c>
      <c r="BB13" s="164" t="s">
        <v>473</v>
      </c>
      <c r="BC13" s="920" t="s">
        <v>477</v>
      </c>
      <c r="BD13" s="166" t="s">
        <v>489</v>
      </c>
      <c r="BE13" s="166">
        <v>3</v>
      </c>
      <c r="BF13" s="464" t="s">
        <v>18</v>
      </c>
      <c r="BG13" s="159">
        <v>3</v>
      </c>
      <c r="BH13" s="451">
        <v>3</v>
      </c>
    </row>
    <row r="14" spans="1:60" ht="13.5" thickBot="1">
      <c r="A14" s="347"/>
      <c r="B14" s="2" t="s">
        <v>455</v>
      </c>
      <c r="C14" s="2">
        <v>41060</v>
      </c>
      <c r="D14" s="2">
        <v>41080</v>
      </c>
      <c r="E14" s="354"/>
      <c r="F14" s="347"/>
      <c r="G14" s="42"/>
      <c r="H14" s="42"/>
      <c r="I14" s="42"/>
      <c r="J14" s="42"/>
      <c r="K14" s="352"/>
      <c r="L14" s="169">
        <v>12</v>
      </c>
      <c r="M14" s="705">
        <v>18</v>
      </c>
      <c r="N14" s="706" t="s">
        <v>475</v>
      </c>
      <c r="O14" s="705" t="s">
        <v>171</v>
      </c>
      <c r="P14" s="975">
        <v>41080</v>
      </c>
      <c r="Q14" s="161">
        <v>3</v>
      </c>
      <c r="R14" s="918" t="s">
        <v>19</v>
      </c>
      <c r="S14" s="161">
        <v>3</v>
      </c>
      <c r="T14" s="452">
        <v>4</v>
      </c>
      <c r="U14" s="157"/>
      <c r="V14" s="169">
        <v>12</v>
      </c>
      <c r="W14" s="705">
        <v>10</v>
      </c>
      <c r="X14" s="706" t="s">
        <v>1</v>
      </c>
      <c r="Y14" s="705" t="s">
        <v>170</v>
      </c>
      <c r="Z14" s="705" t="s">
        <v>489</v>
      </c>
      <c r="AA14" s="161">
        <v>3</v>
      </c>
      <c r="AB14" s="918" t="s">
        <v>19</v>
      </c>
      <c r="AC14" s="161">
        <v>3</v>
      </c>
      <c r="AD14" s="452">
        <v>4</v>
      </c>
      <c r="AF14" s="169">
        <v>12</v>
      </c>
      <c r="AG14" s="161">
        <v>24</v>
      </c>
      <c r="AH14" s="760" t="s">
        <v>437</v>
      </c>
      <c r="AI14" s="921" t="s">
        <v>457</v>
      </c>
      <c r="AJ14" s="977">
        <v>41020</v>
      </c>
      <c r="AK14" s="161">
        <v>3</v>
      </c>
      <c r="AL14" s="918" t="s">
        <v>19</v>
      </c>
      <c r="AM14" s="161">
        <v>3</v>
      </c>
      <c r="AN14" s="452">
        <v>4</v>
      </c>
      <c r="AP14" s="169">
        <v>12</v>
      </c>
      <c r="AQ14" s="161">
        <v>6</v>
      </c>
      <c r="AR14" s="162" t="s">
        <v>453</v>
      </c>
      <c r="AS14" s="161" t="s">
        <v>527</v>
      </c>
      <c r="AT14" s="977" t="s">
        <v>489</v>
      </c>
      <c r="AU14" s="161">
        <v>3</v>
      </c>
      <c r="AV14" s="918" t="s">
        <v>19</v>
      </c>
      <c r="AW14" s="161">
        <v>3</v>
      </c>
      <c r="AX14" s="452">
        <v>4</v>
      </c>
      <c r="AY14" s="157"/>
      <c r="AZ14" s="410">
        <v>12</v>
      </c>
      <c r="BA14" s="409">
        <v>8</v>
      </c>
      <c r="BB14" s="409" t="s">
        <v>155</v>
      </c>
      <c r="BC14" s="408" t="s">
        <v>488</v>
      </c>
      <c r="BD14" s="408">
        <v>41170</v>
      </c>
      <c r="BE14" s="408">
        <v>3</v>
      </c>
      <c r="BF14" s="462" t="s">
        <v>19</v>
      </c>
      <c r="BG14" s="161">
        <v>3</v>
      </c>
      <c r="BH14" s="452">
        <v>4</v>
      </c>
    </row>
    <row r="15" spans="1:60" ht="12.75">
      <c r="A15" s="344"/>
      <c r="B15" s="2" t="s">
        <v>439</v>
      </c>
      <c r="C15" s="2">
        <v>41070</v>
      </c>
      <c r="D15" s="2"/>
      <c r="E15" s="354"/>
      <c r="F15" s="344"/>
      <c r="G15" s="42"/>
      <c r="H15" s="42"/>
      <c r="I15" s="42"/>
      <c r="J15" s="42"/>
      <c r="K15" s="241"/>
      <c r="L15" s="165">
        <v>13</v>
      </c>
      <c r="M15" s="166">
        <v>19</v>
      </c>
      <c r="N15" s="704" t="s">
        <v>3</v>
      </c>
      <c r="O15" s="702" t="s">
        <v>172</v>
      </c>
      <c r="P15" s="974">
        <v>72230</v>
      </c>
      <c r="Q15" s="166">
        <v>4</v>
      </c>
      <c r="R15" s="463" t="s">
        <v>16</v>
      </c>
      <c r="S15" s="166">
        <v>4</v>
      </c>
      <c r="T15" s="455">
        <v>1</v>
      </c>
      <c r="U15" s="157"/>
      <c r="V15" s="165">
        <v>13</v>
      </c>
      <c r="W15" s="702">
        <v>13</v>
      </c>
      <c r="X15" s="704" t="s">
        <v>487</v>
      </c>
      <c r="Y15" s="702" t="s">
        <v>477</v>
      </c>
      <c r="Z15" s="974">
        <v>41070</v>
      </c>
      <c r="AA15" s="166">
        <v>4</v>
      </c>
      <c r="AB15" s="463" t="s">
        <v>16</v>
      </c>
      <c r="AC15" s="166">
        <v>4</v>
      </c>
      <c r="AD15" s="455">
        <v>1</v>
      </c>
      <c r="AF15" s="165">
        <v>13</v>
      </c>
      <c r="AG15" s="702">
        <v>7</v>
      </c>
      <c r="AH15" s="703" t="s">
        <v>443</v>
      </c>
      <c r="AI15" s="702" t="s">
        <v>488</v>
      </c>
      <c r="AJ15" s="974">
        <v>41170</v>
      </c>
      <c r="AK15" s="166">
        <v>4</v>
      </c>
      <c r="AL15" s="463" t="s">
        <v>16</v>
      </c>
      <c r="AM15" s="166">
        <v>4</v>
      </c>
      <c r="AN15" s="455">
        <v>1</v>
      </c>
      <c r="AP15" s="165">
        <v>13</v>
      </c>
      <c r="AQ15" s="166">
        <v>15</v>
      </c>
      <c r="AR15" s="164" t="s">
        <v>473</v>
      </c>
      <c r="AS15" s="166" t="s">
        <v>477</v>
      </c>
      <c r="AT15" s="979" t="s">
        <v>489</v>
      </c>
      <c r="AU15" s="166">
        <v>4</v>
      </c>
      <c r="AV15" s="463" t="s">
        <v>16</v>
      </c>
      <c r="AW15" s="163">
        <v>4</v>
      </c>
      <c r="AX15" s="455">
        <v>1</v>
      </c>
      <c r="AY15" s="157"/>
      <c r="AZ15" s="216">
        <v>13</v>
      </c>
      <c r="BA15" s="164">
        <v>20</v>
      </c>
      <c r="BB15" s="164" t="s">
        <v>451</v>
      </c>
      <c r="BC15" s="166" t="s">
        <v>172</v>
      </c>
      <c r="BD15" s="166">
        <v>41160</v>
      </c>
      <c r="BE15" s="166">
        <v>4</v>
      </c>
      <c r="BF15" s="463" t="s">
        <v>16</v>
      </c>
      <c r="BG15" s="166">
        <v>4</v>
      </c>
      <c r="BH15" s="455">
        <v>1</v>
      </c>
    </row>
    <row r="16" spans="1:60" ht="12.75">
      <c r="A16" s="346"/>
      <c r="B16" s="2" t="s">
        <v>440</v>
      </c>
      <c r="C16" s="2">
        <v>41070</v>
      </c>
      <c r="D16" s="2">
        <v>41120</v>
      </c>
      <c r="E16" s="354"/>
      <c r="F16" s="345"/>
      <c r="G16" s="42"/>
      <c r="H16" s="42"/>
      <c r="I16" s="42"/>
      <c r="J16" s="42"/>
      <c r="K16" s="243"/>
      <c r="L16" s="158">
        <v>14</v>
      </c>
      <c r="M16" s="699">
        <v>11</v>
      </c>
      <c r="N16" s="701" t="s">
        <v>6</v>
      </c>
      <c r="O16" s="699" t="s">
        <v>170</v>
      </c>
      <c r="P16" s="973">
        <v>72430</v>
      </c>
      <c r="Q16" s="159">
        <v>4</v>
      </c>
      <c r="R16" s="460" t="s">
        <v>17</v>
      </c>
      <c r="S16" s="159">
        <v>4</v>
      </c>
      <c r="T16" s="454">
        <v>2</v>
      </c>
      <c r="U16" s="157"/>
      <c r="V16" s="158">
        <v>14</v>
      </c>
      <c r="W16" s="699">
        <v>3</v>
      </c>
      <c r="X16" s="832" t="s">
        <v>474</v>
      </c>
      <c r="Y16" s="699" t="s">
        <v>458</v>
      </c>
      <c r="Z16" s="973">
        <v>41010</v>
      </c>
      <c r="AA16" s="159">
        <v>4</v>
      </c>
      <c r="AB16" s="460" t="s">
        <v>17</v>
      </c>
      <c r="AC16" s="159">
        <v>4</v>
      </c>
      <c r="AD16" s="454">
        <v>2</v>
      </c>
      <c r="AF16" s="158">
        <v>14</v>
      </c>
      <c r="AG16" s="699">
        <v>23</v>
      </c>
      <c r="AH16" s="700" t="s">
        <v>0</v>
      </c>
      <c r="AI16" s="699" t="s">
        <v>457</v>
      </c>
      <c r="AJ16" s="973">
        <v>41020</v>
      </c>
      <c r="AK16" s="159">
        <v>4</v>
      </c>
      <c r="AL16" s="460" t="s">
        <v>17</v>
      </c>
      <c r="AM16" s="159">
        <v>4</v>
      </c>
      <c r="AN16" s="454">
        <v>2</v>
      </c>
      <c r="AP16" s="158">
        <v>14</v>
      </c>
      <c r="AQ16" s="159">
        <v>17</v>
      </c>
      <c r="AR16" s="160" t="s">
        <v>156</v>
      </c>
      <c r="AS16" s="919" t="s">
        <v>171</v>
      </c>
      <c r="AT16" s="976">
        <v>41200</v>
      </c>
      <c r="AU16" s="159">
        <v>4</v>
      </c>
      <c r="AV16" s="460" t="s">
        <v>17</v>
      </c>
      <c r="AW16" s="167">
        <v>4</v>
      </c>
      <c r="AX16" s="454">
        <v>2</v>
      </c>
      <c r="AY16" s="157"/>
      <c r="AZ16" s="214">
        <v>14</v>
      </c>
      <c r="BA16" s="160">
        <v>13</v>
      </c>
      <c r="BB16" s="172" t="s">
        <v>487</v>
      </c>
      <c r="BC16" s="159" t="s">
        <v>477</v>
      </c>
      <c r="BD16" s="159">
        <v>41070</v>
      </c>
      <c r="BE16" s="159">
        <v>4</v>
      </c>
      <c r="BF16" s="460" t="s">
        <v>17</v>
      </c>
      <c r="BG16" s="159">
        <v>4</v>
      </c>
      <c r="BH16" s="454">
        <v>2</v>
      </c>
    </row>
    <row r="17" spans="1:60" ht="13.5" thickBot="1">
      <c r="A17" s="345"/>
      <c r="B17" s="3" t="s">
        <v>487</v>
      </c>
      <c r="C17" s="3">
        <v>41070</v>
      </c>
      <c r="D17" s="422">
        <v>41120</v>
      </c>
      <c r="E17" s="354">
        <v>41160</v>
      </c>
      <c r="F17" s="345"/>
      <c r="G17" s="42"/>
      <c r="H17" s="42"/>
      <c r="I17" s="42"/>
      <c r="J17" s="42"/>
      <c r="K17" s="243"/>
      <c r="L17" s="158">
        <v>15</v>
      </c>
      <c r="M17" s="159">
        <v>17</v>
      </c>
      <c r="N17" s="160" t="s">
        <v>156</v>
      </c>
      <c r="O17" s="159" t="s">
        <v>171</v>
      </c>
      <c r="P17" s="159">
        <v>41200</v>
      </c>
      <c r="Q17" s="159">
        <v>4</v>
      </c>
      <c r="R17" s="461" t="s">
        <v>18</v>
      </c>
      <c r="S17" s="159">
        <v>4</v>
      </c>
      <c r="T17" s="451">
        <v>3</v>
      </c>
      <c r="U17" s="157"/>
      <c r="V17" s="158">
        <v>15</v>
      </c>
      <c r="W17" s="159">
        <v>19</v>
      </c>
      <c r="X17" s="160" t="s">
        <v>3</v>
      </c>
      <c r="Y17" s="159" t="s">
        <v>172</v>
      </c>
      <c r="Z17" s="159">
        <v>72230</v>
      </c>
      <c r="AA17" s="159">
        <v>4</v>
      </c>
      <c r="AB17" s="461" t="s">
        <v>18</v>
      </c>
      <c r="AC17" s="159">
        <v>4</v>
      </c>
      <c r="AD17" s="451">
        <v>3</v>
      </c>
      <c r="AF17" s="158">
        <v>15</v>
      </c>
      <c r="AG17" s="699">
        <v>1</v>
      </c>
      <c r="AH17" s="700" t="s">
        <v>167</v>
      </c>
      <c r="AI17" s="699" t="s">
        <v>458</v>
      </c>
      <c r="AJ17" s="973">
        <v>41140</v>
      </c>
      <c r="AK17" s="159">
        <v>4</v>
      </c>
      <c r="AL17" s="461" t="s">
        <v>18</v>
      </c>
      <c r="AM17" s="159">
        <v>4</v>
      </c>
      <c r="AN17" s="451">
        <v>3</v>
      </c>
      <c r="AP17" s="158">
        <v>15</v>
      </c>
      <c r="AQ17" s="159">
        <v>3</v>
      </c>
      <c r="AR17" s="160" t="s">
        <v>474</v>
      </c>
      <c r="AS17" s="159" t="s">
        <v>458</v>
      </c>
      <c r="AT17" s="976">
        <v>41010</v>
      </c>
      <c r="AU17" s="159">
        <v>4</v>
      </c>
      <c r="AV17" s="461" t="s">
        <v>18</v>
      </c>
      <c r="AW17" s="167">
        <v>4</v>
      </c>
      <c r="AX17" s="451">
        <v>3</v>
      </c>
      <c r="AY17" s="157"/>
      <c r="AZ17" s="215">
        <v>15</v>
      </c>
      <c r="BA17" s="162">
        <v>5</v>
      </c>
      <c r="BB17" s="162" t="s">
        <v>450</v>
      </c>
      <c r="BC17" s="161" t="s">
        <v>481</v>
      </c>
      <c r="BD17" s="161">
        <v>41110</v>
      </c>
      <c r="BE17" s="161">
        <v>4</v>
      </c>
      <c r="BF17" s="955" t="s">
        <v>18</v>
      </c>
      <c r="BG17" s="159">
        <v>4</v>
      </c>
      <c r="BH17" s="451">
        <v>3</v>
      </c>
    </row>
    <row r="18" spans="1:60" ht="13.5" thickBot="1">
      <c r="A18" s="48"/>
      <c r="B18" s="3" t="s">
        <v>456</v>
      </c>
      <c r="C18" s="355">
        <v>41070</v>
      </c>
      <c r="D18" s="422"/>
      <c r="E18" s="354"/>
      <c r="F18" s="48"/>
      <c r="G18" s="42"/>
      <c r="H18" s="42"/>
      <c r="I18" s="42"/>
      <c r="J18" s="42"/>
      <c r="L18" s="169">
        <v>16</v>
      </c>
      <c r="M18" s="161">
        <v>1</v>
      </c>
      <c r="N18" s="162" t="s">
        <v>167</v>
      </c>
      <c r="O18" s="161" t="s">
        <v>458</v>
      </c>
      <c r="P18" s="161">
        <v>41140</v>
      </c>
      <c r="Q18" s="161">
        <v>4</v>
      </c>
      <c r="R18" s="918" t="s">
        <v>19</v>
      </c>
      <c r="S18" s="161">
        <v>4</v>
      </c>
      <c r="T18" s="452">
        <v>4</v>
      </c>
      <c r="U18" s="157"/>
      <c r="V18" s="169">
        <v>16</v>
      </c>
      <c r="W18" s="705">
        <v>23</v>
      </c>
      <c r="X18" s="706" t="s">
        <v>0</v>
      </c>
      <c r="Y18" s="705" t="s">
        <v>457</v>
      </c>
      <c r="Z18" s="975">
        <v>41020</v>
      </c>
      <c r="AA18" s="161">
        <v>4</v>
      </c>
      <c r="AB18" s="918" t="s">
        <v>19</v>
      </c>
      <c r="AC18" s="161">
        <v>4</v>
      </c>
      <c r="AD18" s="452">
        <v>4</v>
      </c>
      <c r="AF18" s="169">
        <v>16</v>
      </c>
      <c r="AG18" s="705">
        <v>4</v>
      </c>
      <c r="AH18" s="836" t="s">
        <v>476</v>
      </c>
      <c r="AI18" s="921" t="s">
        <v>527</v>
      </c>
      <c r="AJ18" s="975">
        <v>41090</v>
      </c>
      <c r="AK18" s="161">
        <v>4</v>
      </c>
      <c r="AL18" s="918" t="s">
        <v>19</v>
      </c>
      <c r="AM18" s="161">
        <v>4</v>
      </c>
      <c r="AN18" s="452">
        <v>4</v>
      </c>
      <c r="AP18" s="169">
        <v>16</v>
      </c>
      <c r="AQ18" s="161">
        <v>9</v>
      </c>
      <c r="AR18" s="162" t="s">
        <v>471</v>
      </c>
      <c r="AS18" s="161" t="s">
        <v>488</v>
      </c>
      <c r="AT18" s="977" t="s">
        <v>489</v>
      </c>
      <c r="AU18" s="161">
        <v>4</v>
      </c>
      <c r="AV18" s="918" t="s">
        <v>19</v>
      </c>
      <c r="AW18" s="168">
        <v>4</v>
      </c>
      <c r="AX18" s="452">
        <v>4</v>
      </c>
      <c r="AY18" s="157"/>
      <c r="AZ18" s="839">
        <v>16</v>
      </c>
      <c r="BA18" s="825">
        <v>24</v>
      </c>
      <c r="BB18" s="825" t="s">
        <v>437</v>
      </c>
      <c r="BC18" s="835" t="s">
        <v>457</v>
      </c>
      <c r="BD18" s="835">
        <v>41020</v>
      </c>
      <c r="BE18" s="835">
        <v>4</v>
      </c>
      <c r="BF18" s="958" t="s">
        <v>19</v>
      </c>
      <c r="BG18" s="161">
        <v>4</v>
      </c>
      <c r="BH18" s="452">
        <v>4</v>
      </c>
    </row>
    <row r="19" spans="1:60" ht="12.75">
      <c r="A19" s="48"/>
      <c r="B19" s="3" t="s">
        <v>475</v>
      </c>
      <c r="C19" s="3">
        <v>41080</v>
      </c>
      <c r="D19" s="422"/>
      <c r="E19" s="354"/>
      <c r="F19" s="48"/>
      <c r="L19" s="165">
        <v>17</v>
      </c>
      <c r="M19" s="702">
        <v>14</v>
      </c>
      <c r="N19" s="704" t="s">
        <v>472</v>
      </c>
      <c r="O19" s="702" t="s">
        <v>477</v>
      </c>
      <c r="P19" s="974" t="s">
        <v>489</v>
      </c>
      <c r="Q19" s="166">
        <v>5</v>
      </c>
      <c r="R19" s="463" t="s">
        <v>16</v>
      </c>
      <c r="S19" s="166">
        <v>5</v>
      </c>
      <c r="T19" s="455">
        <v>1</v>
      </c>
      <c r="U19" s="157"/>
      <c r="V19" s="216">
        <v>17</v>
      </c>
      <c r="W19" s="702">
        <v>7</v>
      </c>
      <c r="X19" s="704" t="s">
        <v>443</v>
      </c>
      <c r="Y19" s="702" t="s">
        <v>488</v>
      </c>
      <c r="Z19" s="974">
        <v>41170</v>
      </c>
      <c r="AA19" s="166">
        <v>5</v>
      </c>
      <c r="AB19" s="463" t="s">
        <v>16</v>
      </c>
      <c r="AC19" s="166">
        <v>5</v>
      </c>
      <c r="AD19" s="455">
        <v>1</v>
      </c>
      <c r="AF19" s="216">
        <v>17</v>
      </c>
      <c r="AG19" s="702">
        <v>11</v>
      </c>
      <c r="AH19" s="703" t="s">
        <v>6</v>
      </c>
      <c r="AI19" s="702" t="s">
        <v>170</v>
      </c>
      <c r="AJ19" s="974">
        <v>72430</v>
      </c>
      <c r="AK19" s="166">
        <v>5</v>
      </c>
      <c r="AL19" s="463" t="s">
        <v>16</v>
      </c>
      <c r="AM19" s="166">
        <v>5</v>
      </c>
      <c r="AN19" s="455">
        <v>1</v>
      </c>
      <c r="AP19" s="216">
        <v>17</v>
      </c>
      <c r="AQ19" s="166">
        <v>11</v>
      </c>
      <c r="AR19" s="164" t="s">
        <v>6</v>
      </c>
      <c r="AS19" s="166" t="s">
        <v>170</v>
      </c>
      <c r="AT19" s="979">
        <v>72430</v>
      </c>
      <c r="AU19" s="166">
        <v>5</v>
      </c>
      <c r="AV19" s="463" t="s">
        <v>16</v>
      </c>
      <c r="AW19" s="166">
        <v>5</v>
      </c>
      <c r="AX19" s="455">
        <v>1</v>
      </c>
      <c r="AY19" s="157"/>
      <c r="AZ19" s="216">
        <v>17</v>
      </c>
      <c r="BA19" s="164">
        <v>9</v>
      </c>
      <c r="BB19" s="164" t="s">
        <v>471</v>
      </c>
      <c r="BC19" s="166" t="s">
        <v>488</v>
      </c>
      <c r="BD19" s="166" t="s">
        <v>489</v>
      </c>
      <c r="BE19" s="166">
        <v>5</v>
      </c>
      <c r="BF19" s="463" t="s">
        <v>16</v>
      </c>
      <c r="BG19" s="166">
        <v>5</v>
      </c>
      <c r="BH19" s="455">
        <v>1</v>
      </c>
    </row>
    <row r="20" spans="1:60" ht="12.75">
      <c r="A20" s="48"/>
      <c r="B20" s="3" t="s">
        <v>428</v>
      </c>
      <c r="C20" s="3">
        <v>41080</v>
      </c>
      <c r="D20" s="422"/>
      <c r="E20" s="354"/>
      <c r="F20" s="48"/>
      <c r="L20" s="158">
        <v>18</v>
      </c>
      <c r="M20" s="699">
        <v>9</v>
      </c>
      <c r="N20" s="701" t="s">
        <v>471</v>
      </c>
      <c r="O20" s="699" t="s">
        <v>488</v>
      </c>
      <c r="P20" s="973" t="s">
        <v>489</v>
      </c>
      <c r="Q20" s="159">
        <v>5</v>
      </c>
      <c r="R20" s="460" t="s">
        <v>17</v>
      </c>
      <c r="S20" s="159">
        <v>5</v>
      </c>
      <c r="T20" s="454">
        <v>2</v>
      </c>
      <c r="U20" s="157"/>
      <c r="V20" s="214">
        <v>18</v>
      </c>
      <c r="W20" s="699">
        <v>5</v>
      </c>
      <c r="X20" s="832" t="s">
        <v>450</v>
      </c>
      <c r="Y20" s="699" t="s">
        <v>527</v>
      </c>
      <c r="Z20" s="973">
        <v>41110</v>
      </c>
      <c r="AA20" s="159">
        <v>5</v>
      </c>
      <c r="AB20" s="460" t="s">
        <v>17</v>
      </c>
      <c r="AC20" s="159">
        <v>5</v>
      </c>
      <c r="AD20" s="454">
        <v>2</v>
      </c>
      <c r="AF20" s="214">
        <v>18</v>
      </c>
      <c r="AG20" s="159">
        <v>20</v>
      </c>
      <c r="AH20" s="172" t="s">
        <v>451</v>
      </c>
      <c r="AI20" s="159" t="s">
        <v>172</v>
      </c>
      <c r="AJ20" s="976">
        <v>41160</v>
      </c>
      <c r="AK20" s="159">
        <v>5</v>
      </c>
      <c r="AL20" s="460" t="s">
        <v>17</v>
      </c>
      <c r="AM20" s="159">
        <v>5</v>
      </c>
      <c r="AN20" s="454">
        <v>2</v>
      </c>
      <c r="AP20" s="214">
        <v>18</v>
      </c>
      <c r="AQ20" s="159">
        <v>21</v>
      </c>
      <c r="AR20" s="160" t="s">
        <v>5</v>
      </c>
      <c r="AS20" s="159" t="s">
        <v>172</v>
      </c>
      <c r="AT20" s="976">
        <v>41160</v>
      </c>
      <c r="AU20" s="159">
        <v>5</v>
      </c>
      <c r="AV20" s="460" t="s">
        <v>17</v>
      </c>
      <c r="AW20" s="159">
        <v>5</v>
      </c>
      <c r="AX20" s="454">
        <v>2</v>
      </c>
      <c r="AY20" s="157"/>
      <c r="AZ20" s="214">
        <v>18</v>
      </c>
      <c r="BA20" s="160">
        <v>18</v>
      </c>
      <c r="BB20" s="160" t="s">
        <v>475</v>
      </c>
      <c r="BC20" s="919" t="s">
        <v>171</v>
      </c>
      <c r="BD20" s="159">
        <v>41080</v>
      </c>
      <c r="BE20" s="159">
        <v>5</v>
      </c>
      <c r="BF20" s="460" t="s">
        <v>17</v>
      </c>
      <c r="BG20" s="159">
        <v>5</v>
      </c>
      <c r="BH20" s="454">
        <v>2</v>
      </c>
    </row>
    <row r="21" spans="1:60" ht="12.75">
      <c r="A21" s="48"/>
      <c r="B21" s="3" t="s">
        <v>441</v>
      </c>
      <c r="C21" s="3">
        <v>41090</v>
      </c>
      <c r="D21" s="422">
        <v>41060</v>
      </c>
      <c r="E21" s="354"/>
      <c r="F21" s="48"/>
      <c r="L21" s="158">
        <v>19</v>
      </c>
      <c r="M21" s="699">
        <v>23</v>
      </c>
      <c r="N21" s="701" t="s">
        <v>0</v>
      </c>
      <c r="O21" s="699" t="s">
        <v>457</v>
      </c>
      <c r="P21" s="973">
        <v>41020</v>
      </c>
      <c r="Q21" s="159">
        <v>5</v>
      </c>
      <c r="R21" s="461" t="s">
        <v>18</v>
      </c>
      <c r="S21" s="159">
        <v>5</v>
      </c>
      <c r="T21" s="451">
        <v>3</v>
      </c>
      <c r="U21" s="157"/>
      <c r="V21" s="214">
        <v>19</v>
      </c>
      <c r="W21" s="699">
        <v>17</v>
      </c>
      <c r="X21" s="701" t="s">
        <v>156</v>
      </c>
      <c r="Y21" s="919" t="s">
        <v>171</v>
      </c>
      <c r="Z21" s="973">
        <v>41200</v>
      </c>
      <c r="AA21" s="159">
        <v>5</v>
      </c>
      <c r="AB21" s="461" t="s">
        <v>18</v>
      </c>
      <c r="AC21" s="159">
        <v>5</v>
      </c>
      <c r="AD21" s="451">
        <v>3</v>
      </c>
      <c r="AF21" s="214">
        <v>19</v>
      </c>
      <c r="AG21" s="699">
        <v>5</v>
      </c>
      <c r="AH21" s="700" t="s">
        <v>450</v>
      </c>
      <c r="AI21" s="699" t="s">
        <v>527</v>
      </c>
      <c r="AJ21" s="973">
        <v>41110</v>
      </c>
      <c r="AK21" s="159">
        <v>5</v>
      </c>
      <c r="AL21" s="461" t="s">
        <v>18</v>
      </c>
      <c r="AM21" s="159">
        <v>5</v>
      </c>
      <c r="AN21" s="451">
        <v>3</v>
      </c>
      <c r="AP21" s="214">
        <v>19</v>
      </c>
      <c r="AQ21" s="160">
        <v>7</v>
      </c>
      <c r="AR21" s="160" t="s">
        <v>443</v>
      </c>
      <c r="AS21" s="159" t="s">
        <v>488</v>
      </c>
      <c r="AT21" s="159">
        <v>41170</v>
      </c>
      <c r="AU21" s="159">
        <v>5</v>
      </c>
      <c r="AV21" s="461" t="s">
        <v>18</v>
      </c>
      <c r="AW21" s="159">
        <v>5</v>
      </c>
      <c r="AX21" s="451">
        <v>3</v>
      </c>
      <c r="AY21" s="157"/>
      <c r="AZ21" s="214">
        <v>19</v>
      </c>
      <c r="BA21" s="160">
        <v>23</v>
      </c>
      <c r="BB21" s="160" t="s">
        <v>0</v>
      </c>
      <c r="BC21" s="159" t="s">
        <v>457</v>
      </c>
      <c r="BD21" s="159">
        <v>41020</v>
      </c>
      <c r="BE21" s="159">
        <v>5</v>
      </c>
      <c r="BF21" s="461" t="s">
        <v>18</v>
      </c>
      <c r="BG21" s="159">
        <v>5</v>
      </c>
      <c r="BH21" s="451">
        <v>3</v>
      </c>
    </row>
    <row r="22" spans="1:60" ht="13.5" thickBot="1">
      <c r="A22" s="48"/>
      <c r="B22" s="3" t="s">
        <v>447</v>
      </c>
      <c r="C22" s="3">
        <v>41090</v>
      </c>
      <c r="D22" s="3"/>
      <c r="E22" s="354"/>
      <c r="F22" s="48"/>
      <c r="H22" s="210" t="s">
        <v>79</v>
      </c>
      <c r="I22" s="80"/>
      <c r="J22" s="80"/>
      <c r="L22" s="169">
        <v>20</v>
      </c>
      <c r="M22" s="705">
        <v>4</v>
      </c>
      <c r="N22" s="706" t="s">
        <v>476</v>
      </c>
      <c r="O22" s="705" t="s">
        <v>527</v>
      </c>
      <c r="P22" s="975">
        <v>41090</v>
      </c>
      <c r="Q22" s="161">
        <v>5</v>
      </c>
      <c r="R22" s="918" t="s">
        <v>19</v>
      </c>
      <c r="S22" s="161">
        <v>5</v>
      </c>
      <c r="T22" s="452">
        <v>4</v>
      </c>
      <c r="U22" s="157"/>
      <c r="V22" s="215">
        <v>20</v>
      </c>
      <c r="W22" s="161">
        <v>24</v>
      </c>
      <c r="X22" s="162" t="s">
        <v>437</v>
      </c>
      <c r="Y22" s="161" t="s">
        <v>457</v>
      </c>
      <c r="Z22" s="161">
        <v>41020</v>
      </c>
      <c r="AA22" s="161">
        <v>5</v>
      </c>
      <c r="AB22" s="918" t="s">
        <v>19</v>
      </c>
      <c r="AC22" s="161">
        <v>5</v>
      </c>
      <c r="AD22" s="452">
        <v>4</v>
      </c>
      <c r="AF22" s="215">
        <v>20</v>
      </c>
      <c r="AG22" s="161">
        <v>3</v>
      </c>
      <c r="AH22" s="760" t="s">
        <v>474</v>
      </c>
      <c r="AI22" s="161" t="s">
        <v>458</v>
      </c>
      <c r="AJ22" s="977">
        <v>41010</v>
      </c>
      <c r="AK22" s="161">
        <v>5</v>
      </c>
      <c r="AL22" s="918" t="s">
        <v>19</v>
      </c>
      <c r="AM22" s="161">
        <v>5</v>
      </c>
      <c r="AN22" s="452">
        <v>4</v>
      </c>
      <c r="AP22" s="215">
        <v>20</v>
      </c>
      <c r="AQ22" s="161">
        <v>13</v>
      </c>
      <c r="AR22" s="760" t="s">
        <v>487</v>
      </c>
      <c r="AS22" s="161" t="s">
        <v>477</v>
      </c>
      <c r="AT22" s="977">
        <v>41070</v>
      </c>
      <c r="AU22" s="161">
        <v>5</v>
      </c>
      <c r="AV22" s="918" t="s">
        <v>19</v>
      </c>
      <c r="AW22" s="161">
        <v>5</v>
      </c>
      <c r="AX22" s="452">
        <v>4</v>
      </c>
      <c r="AY22" s="157"/>
      <c r="AZ22" s="215">
        <v>20</v>
      </c>
      <c r="BA22" s="162">
        <v>3</v>
      </c>
      <c r="BB22" s="162" t="s">
        <v>474</v>
      </c>
      <c r="BC22" s="161" t="s">
        <v>458</v>
      </c>
      <c r="BD22" s="161">
        <v>41010</v>
      </c>
      <c r="BE22" s="161">
        <v>5</v>
      </c>
      <c r="BF22" s="918" t="s">
        <v>19</v>
      </c>
      <c r="BG22" s="161">
        <v>5</v>
      </c>
      <c r="BH22" s="452">
        <v>4</v>
      </c>
    </row>
    <row r="23" spans="1:60" ht="13.5" thickBot="1">
      <c r="A23" s="48"/>
      <c r="B23" s="3" t="s">
        <v>476</v>
      </c>
      <c r="C23" s="3">
        <v>41090</v>
      </c>
      <c r="D23" s="3">
        <v>41060</v>
      </c>
      <c r="E23" s="354"/>
      <c r="F23" s="48"/>
      <c r="G23" s="211" t="s">
        <v>22</v>
      </c>
      <c r="H23" s="212" t="s">
        <v>23</v>
      </c>
      <c r="I23" s="212"/>
      <c r="J23" s="213" t="s">
        <v>23</v>
      </c>
      <c r="L23" s="165">
        <v>21</v>
      </c>
      <c r="M23" s="166">
        <v>20</v>
      </c>
      <c r="N23" s="917" t="s">
        <v>451</v>
      </c>
      <c r="O23" s="702" t="s">
        <v>172</v>
      </c>
      <c r="P23" s="974">
        <v>41160</v>
      </c>
      <c r="Q23" s="166">
        <v>6</v>
      </c>
      <c r="R23" s="463" t="s">
        <v>16</v>
      </c>
      <c r="S23" s="166">
        <v>6</v>
      </c>
      <c r="T23" s="455">
        <v>1</v>
      </c>
      <c r="U23" s="157"/>
      <c r="V23" s="216">
        <v>21</v>
      </c>
      <c r="W23" s="702">
        <v>12</v>
      </c>
      <c r="X23" s="703" t="s">
        <v>9</v>
      </c>
      <c r="Y23" s="702" t="s">
        <v>170</v>
      </c>
      <c r="Z23" s="974" t="s">
        <v>489</v>
      </c>
      <c r="AA23" s="166">
        <v>6</v>
      </c>
      <c r="AB23" s="463" t="s">
        <v>16</v>
      </c>
      <c r="AC23" s="166">
        <v>6</v>
      </c>
      <c r="AD23" s="455">
        <v>1</v>
      </c>
      <c r="AF23" s="216">
        <v>21</v>
      </c>
      <c r="AG23" s="702">
        <v>19</v>
      </c>
      <c r="AH23" s="703" t="s">
        <v>3</v>
      </c>
      <c r="AI23" s="702" t="s">
        <v>172</v>
      </c>
      <c r="AJ23" s="974">
        <v>72230</v>
      </c>
      <c r="AK23" s="166">
        <v>6</v>
      </c>
      <c r="AL23" s="463" t="s">
        <v>16</v>
      </c>
      <c r="AM23" s="166">
        <v>6</v>
      </c>
      <c r="AN23" s="455">
        <v>1</v>
      </c>
      <c r="AP23" s="216">
        <v>21</v>
      </c>
      <c r="AQ23" s="166">
        <v>12</v>
      </c>
      <c r="AR23" s="164" t="s">
        <v>9</v>
      </c>
      <c r="AS23" s="166" t="s">
        <v>170</v>
      </c>
      <c r="AT23" s="979" t="s">
        <v>489</v>
      </c>
      <c r="AU23" s="166">
        <v>6</v>
      </c>
      <c r="AV23" s="463" t="s">
        <v>16</v>
      </c>
      <c r="AW23" s="163">
        <v>6</v>
      </c>
      <c r="AX23" s="455">
        <v>1</v>
      </c>
      <c r="AY23" s="157"/>
      <c r="AZ23" s="216">
        <v>21</v>
      </c>
      <c r="BA23" s="164">
        <v>16</v>
      </c>
      <c r="BB23" s="164" t="s">
        <v>8</v>
      </c>
      <c r="BC23" s="920" t="s">
        <v>171</v>
      </c>
      <c r="BD23" s="974">
        <v>41200</v>
      </c>
      <c r="BE23" s="166">
        <v>6</v>
      </c>
      <c r="BF23" s="463" t="s">
        <v>16</v>
      </c>
      <c r="BG23" s="166">
        <v>6</v>
      </c>
      <c r="BH23" s="455">
        <v>1</v>
      </c>
    </row>
    <row r="24" spans="1:60" ht="12.75">
      <c r="A24" s="48"/>
      <c r="B24" s="3" t="s">
        <v>524</v>
      </c>
      <c r="C24" s="3">
        <v>41100</v>
      </c>
      <c r="D24" s="3">
        <v>41170</v>
      </c>
      <c r="E24" s="354"/>
      <c r="F24" s="48"/>
      <c r="G24" s="640" t="s">
        <v>458</v>
      </c>
      <c r="H24" s="641" t="s">
        <v>167</v>
      </c>
      <c r="I24" s="641" t="s">
        <v>445</v>
      </c>
      <c r="J24" s="641" t="s">
        <v>474</v>
      </c>
      <c r="L24" s="915">
        <v>22</v>
      </c>
      <c r="M24" s="159">
        <v>10</v>
      </c>
      <c r="N24" s="160" t="s">
        <v>1</v>
      </c>
      <c r="O24" s="159" t="s">
        <v>170</v>
      </c>
      <c r="P24" s="159" t="s">
        <v>489</v>
      </c>
      <c r="Q24" s="699">
        <v>6</v>
      </c>
      <c r="R24" s="911" t="s">
        <v>17</v>
      </c>
      <c r="S24" s="699">
        <v>6</v>
      </c>
      <c r="T24" s="454">
        <v>2</v>
      </c>
      <c r="U24" s="707"/>
      <c r="V24" s="915">
        <v>22</v>
      </c>
      <c r="W24" s="699">
        <v>20</v>
      </c>
      <c r="X24" s="701" t="s">
        <v>451</v>
      </c>
      <c r="Y24" s="699" t="s">
        <v>172</v>
      </c>
      <c r="Z24" s="973">
        <v>41160</v>
      </c>
      <c r="AA24" s="699">
        <v>6</v>
      </c>
      <c r="AB24" s="911" t="s">
        <v>17</v>
      </c>
      <c r="AC24" s="699">
        <v>6</v>
      </c>
      <c r="AD24" s="454">
        <v>2</v>
      </c>
      <c r="AE24" s="707"/>
      <c r="AF24" s="214">
        <v>22</v>
      </c>
      <c r="AG24" s="699">
        <v>10</v>
      </c>
      <c r="AH24" s="700" t="s">
        <v>1</v>
      </c>
      <c r="AI24" s="699" t="s">
        <v>170</v>
      </c>
      <c r="AJ24" s="973" t="s">
        <v>489</v>
      </c>
      <c r="AK24" s="699">
        <v>6</v>
      </c>
      <c r="AL24" s="911" t="s">
        <v>17</v>
      </c>
      <c r="AM24" s="699">
        <v>6</v>
      </c>
      <c r="AN24" s="454">
        <v>2</v>
      </c>
      <c r="AP24" s="214">
        <v>22</v>
      </c>
      <c r="AQ24" s="159">
        <v>24</v>
      </c>
      <c r="AR24" s="160" t="s">
        <v>437</v>
      </c>
      <c r="AS24" s="159" t="s">
        <v>457</v>
      </c>
      <c r="AT24" s="976">
        <v>41020</v>
      </c>
      <c r="AU24" s="159">
        <v>6</v>
      </c>
      <c r="AV24" s="460" t="s">
        <v>17</v>
      </c>
      <c r="AW24" s="167">
        <v>6</v>
      </c>
      <c r="AX24" s="454">
        <v>2</v>
      </c>
      <c r="AY24" s="157"/>
      <c r="AZ24" s="214">
        <v>22</v>
      </c>
      <c r="BA24" s="160">
        <v>4</v>
      </c>
      <c r="BB24" s="160" t="s">
        <v>476</v>
      </c>
      <c r="BC24" s="159" t="s">
        <v>481</v>
      </c>
      <c r="BD24" s="973">
        <v>41090</v>
      </c>
      <c r="BE24" s="159">
        <v>6</v>
      </c>
      <c r="BF24" s="460" t="s">
        <v>17</v>
      </c>
      <c r="BG24" s="159">
        <v>6</v>
      </c>
      <c r="BH24" s="454">
        <v>2</v>
      </c>
    </row>
    <row r="25" spans="1:60" ht="12.75">
      <c r="A25" s="48"/>
      <c r="B25" s="3" t="s">
        <v>450</v>
      </c>
      <c r="C25" s="3">
        <v>41110</v>
      </c>
      <c r="D25" s="422">
        <v>41030</v>
      </c>
      <c r="E25" s="354">
        <v>41070</v>
      </c>
      <c r="F25" s="48"/>
      <c r="G25" s="642" t="s">
        <v>481</v>
      </c>
      <c r="H25" s="3" t="s">
        <v>476</v>
      </c>
      <c r="I25" s="3" t="s">
        <v>450</v>
      </c>
      <c r="J25" s="3" t="s">
        <v>453</v>
      </c>
      <c r="L25" s="915">
        <v>23</v>
      </c>
      <c r="M25" s="699">
        <v>2</v>
      </c>
      <c r="N25" s="701" t="s">
        <v>445</v>
      </c>
      <c r="O25" s="919" t="s">
        <v>458</v>
      </c>
      <c r="P25" s="973">
        <v>41140</v>
      </c>
      <c r="Q25" s="910">
        <v>6</v>
      </c>
      <c r="R25" s="912" t="s">
        <v>18</v>
      </c>
      <c r="S25" s="699">
        <v>6</v>
      </c>
      <c r="T25" s="451">
        <v>3</v>
      </c>
      <c r="U25" s="707"/>
      <c r="V25" s="915">
        <v>23</v>
      </c>
      <c r="W25" s="159">
        <v>15</v>
      </c>
      <c r="X25" s="160" t="s">
        <v>473</v>
      </c>
      <c r="Y25" s="159" t="s">
        <v>477</v>
      </c>
      <c r="Z25" s="159" t="s">
        <v>489</v>
      </c>
      <c r="AA25" s="699">
        <v>6</v>
      </c>
      <c r="AB25" s="912" t="s">
        <v>18</v>
      </c>
      <c r="AC25" s="699">
        <v>6</v>
      </c>
      <c r="AD25" s="451">
        <v>3</v>
      </c>
      <c r="AE25" s="175"/>
      <c r="AF25" s="214">
        <v>23</v>
      </c>
      <c r="AG25" s="159">
        <v>18</v>
      </c>
      <c r="AH25" s="172" t="s">
        <v>475</v>
      </c>
      <c r="AI25" s="159" t="s">
        <v>171</v>
      </c>
      <c r="AJ25" s="159">
        <v>41080</v>
      </c>
      <c r="AK25" s="699">
        <v>6</v>
      </c>
      <c r="AL25" s="912" t="s">
        <v>18</v>
      </c>
      <c r="AM25" s="699">
        <v>6</v>
      </c>
      <c r="AN25" s="451">
        <v>3</v>
      </c>
      <c r="AP25" s="214">
        <v>23</v>
      </c>
      <c r="AQ25" s="159">
        <v>18</v>
      </c>
      <c r="AR25" s="160" t="s">
        <v>475</v>
      </c>
      <c r="AS25" s="919" t="s">
        <v>171</v>
      </c>
      <c r="AT25" s="976">
        <v>41080</v>
      </c>
      <c r="AU25" s="159">
        <v>6</v>
      </c>
      <c r="AV25" s="461" t="s">
        <v>18</v>
      </c>
      <c r="AW25" s="167">
        <v>6</v>
      </c>
      <c r="AX25" s="451">
        <v>3</v>
      </c>
      <c r="AY25" s="157"/>
      <c r="AZ25" s="214">
        <v>23</v>
      </c>
      <c r="BA25" s="160">
        <v>14</v>
      </c>
      <c r="BB25" s="160" t="s">
        <v>472</v>
      </c>
      <c r="BC25" s="159" t="s">
        <v>477</v>
      </c>
      <c r="BD25" s="159" t="s">
        <v>489</v>
      </c>
      <c r="BE25" s="159">
        <v>6</v>
      </c>
      <c r="BF25" s="461" t="s">
        <v>18</v>
      </c>
      <c r="BG25" s="159">
        <v>6</v>
      </c>
      <c r="BH25" s="451">
        <v>3</v>
      </c>
    </row>
    <row r="26" spans="1:60" ht="13.5" thickBot="1">
      <c r="A26" s="48"/>
      <c r="B26" s="3" t="s">
        <v>2</v>
      </c>
      <c r="C26" s="3">
        <v>41120</v>
      </c>
      <c r="D26" s="422">
        <v>41040</v>
      </c>
      <c r="E26" s="354">
        <v>41200</v>
      </c>
      <c r="F26" s="48"/>
      <c r="G26" s="642" t="s">
        <v>488</v>
      </c>
      <c r="H26" s="3" t="s">
        <v>443</v>
      </c>
      <c r="I26" s="3" t="s">
        <v>155</v>
      </c>
      <c r="J26" s="3" t="s">
        <v>471</v>
      </c>
      <c r="L26" s="916">
        <v>24</v>
      </c>
      <c r="M26" s="161">
        <v>7</v>
      </c>
      <c r="N26" s="162" t="s">
        <v>443</v>
      </c>
      <c r="O26" s="161" t="s">
        <v>488</v>
      </c>
      <c r="P26" s="161">
        <v>41170</v>
      </c>
      <c r="Q26" s="708">
        <v>6</v>
      </c>
      <c r="R26" s="913" t="s">
        <v>19</v>
      </c>
      <c r="S26" s="914">
        <v>6</v>
      </c>
      <c r="T26" s="452">
        <v>4</v>
      </c>
      <c r="U26" s="707"/>
      <c r="V26" s="916">
        <v>24</v>
      </c>
      <c r="W26" s="161">
        <v>1</v>
      </c>
      <c r="X26" s="162" t="s">
        <v>167</v>
      </c>
      <c r="Y26" s="161" t="s">
        <v>458</v>
      </c>
      <c r="Z26" s="161">
        <v>41140</v>
      </c>
      <c r="AA26" s="705">
        <v>6</v>
      </c>
      <c r="AB26" s="913" t="s">
        <v>19</v>
      </c>
      <c r="AC26" s="705">
        <v>6</v>
      </c>
      <c r="AD26" s="452">
        <v>4</v>
      </c>
      <c r="AE26" s="175"/>
      <c r="AF26" s="215">
        <v>24</v>
      </c>
      <c r="AG26" s="161">
        <v>15</v>
      </c>
      <c r="AH26" s="760" t="s">
        <v>473</v>
      </c>
      <c r="AI26" s="161" t="s">
        <v>477</v>
      </c>
      <c r="AJ26" s="975" t="s">
        <v>489</v>
      </c>
      <c r="AK26" s="913">
        <v>6</v>
      </c>
      <c r="AL26" s="913" t="s">
        <v>19</v>
      </c>
      <c r="AM26" s="705">
        <v>6</v>
      </c>
      <c r="AN26" s="452">
        <v>4</v>
      </c>
      <c r="AP26" s="215">
        <v>24</v>
      </c>
      <c r="AQ26" s="161">
        <v>5</v>
      </c>
      <c r="AR26" s="162" t="s">
        <v>450</v>
      </c>
      <c r="AS26" s="161" t="s">
        <v>527</v>
      </c>
      <c r="AT26" s="977">
        <v>41110</v>
      </c>
      <c r="AU26" s="161">
        <v>6</v>
      </c>
      <c r="AV26" s="918" t="s">
        <v>19</v>
      </c>
      <c r="AW26" s="168">
        <v>6</v>
      </c>
      <c r="AX26" s="452">
        <v>4</v>
      </c>
      <c r="AY26" s="157"/>
      <c r="AZ26" s="215">
        <v>24</v>
      </c>
      <c r="BA26" s="162">
        <v>12</v>
      </c>
      <c r="BB26" s="162" t="s">
        <v>9</v>
      </c>
      <c r="BC26" s="161" t="s">
        <v>170</v>
      </c>
      <c r="BD26" s="161" t="s">
        <v>489</v>
      </c>
      <c r="BE26" s="161">
        <v>6</v>
      </c>
      <c r="BF26" s="918" t="s">
        <v>19</v>
      </c>
      <c r="BG26" s="161">
        <v>6</v>
      </c>
      <c r="BH26" s="452">
        <v>4</v>
      </c>
    </row>
    <row r="27" spans="1:60" ht="12.75">
      <c r="A27" s="48"/>
      <c r="B27" s="3" t="s">
        <v>445</v>
      </c>
      <c r="C27" s="3">
        <v>41140</v>
      </c>
      <c r="D27" s="3" t="s">
        <v>436</v>
      </c>
      <c r="E27" s="354"/>
      <c r="F27" s="48"/>
      <c r="G27" s="642" t="s">
        <v>170</v>
      </c>
      <c r="H27" s="3" t="s">
        <v>1</v>
      </c>
      <c r="I27" s="3" t="s">
        <v>6</v>
      </c>
      <c r="J27" s="3" t="s">
        <v>9</v>
      </c>
      <c r="L27" s="170"/>
      <c r="M27" s="170"/>
      <c r="N27" s="157"/>
      <c r="O27" s="170"/>
      <c r="P27" s="170"/>
      <c r="Q27" s="170"/>
      <c r="R27" s="615"/>
      <c r="S27" s="170"/>
      <c r="T27" s="615"/>
      <c r="V27" s="170"/>
      <c r="W27" s="170"/>
      <c r="X27" s="157"/>
      <c r="Y27" s="170"/>
      <c r="Z27" s="170"/>
      <c r="AA27" s="170"/>
      <c r="AB27" s="615"/>
      <c r="AC27" s="170"/>
      <c r="AD27" s="615"/>
      <c r="AF27" s="170"/>
      <c r="AG27" s="170"/>
      <c r="AH27" s="173"/>
      <c r="AI27" s="170"/>
      <c r="AJ27" s="970"/>
      <c r="AK27" s="170"/>
      <c r="AL27" s="615"/>
      <c r="AM27" s="170"/>
      <c r="AN27" s="615"/>
      <c r="AP27" s="170"/>
      <c r="AQ27" s="157"/>
      <c r="AR27" s="157"/>
      <c r="AS27" s="170"/>
      <c r="AT27" s="170"/>
      <c r="AU27" s="170"/>
      <c r="AV27" s="489"/>
      <c r="AW27" s="170"/>
      <c r="AX27" s="489"/>
      <c r="AZ27" s="170">
        <v>25</v>
      </c>
      <c r="BA27" s="157">
        <v>25</v>
      </c>
      <c r="BB27" s="157"/>
      <c r="BC27" s="170"/>
      <c r="BD27" s="170"/>
      <c r="BE27" s="170">
        <v>7</v>
      </c>
      <c r="BF27" s="615" t="s">
        <v>16</v>
      </c>
      <c r="BG27" s="170">
        <v>7</v>
      </c>
      <c r="BH27" s="615">
        <v>1</v>
      </c>
    </row>
    <row r="28" spans="1:60" ht="12.75">
      <c r="A28" s="48"/>
      <c r="B28" s="2" t="s">
        <v>167</v>
      </c>
      <c r="C28" s="2">
        <v>41140</v>
      </c>
      <c r="D28" s="2">
        <v>41020</v>
      </c>
      <c r="E28" s="354">
        <v>41090</v>
      </c>
      <c r="F28" s="48"/>
      <c r="G28" s="642" t="s">
        <v>477</v>
      </c>
      <c r="H28" s="3" t="s">
        <v>487</v>
      </c>
      <c r="I28" s="3" t="s">
        <v>472</v>
      </c>
      <c r="J28" s="3" t="s">
        <v>473</v>
      </c>
      <c r="L28" s="170"/>
      <c r="M28" s="170"/>
      <c r="N28" s="157"/>
      <c r="O28" s="170"/>
      <c r="P28" s="170"/>
      <c r="Q28" s="170"/>
      <c r="R28" s="610"/>
      <c r="S28" s="170"/>
      <c r="T28" s="610"/>
      <c r="V28" s="170"/>
      <c r="W28" s="170"/>
      <c r="X28" s="157"/>
      <c r="Y28" s="170"/>
      <c r="Z28" s="170"/>
      <c r="AA28" s="170"/>
      <c r="AB28" s="610"/>
      <c r="AC28" s="170"/>
      <c r="AD28" s="610"/>
      <c r="AF28" s="170"/>
      <c r="AG28" s="170"/>
      <c r="AH28" s="173"/>
      <c r="AI28" s="170"/>
      <c r="AJ28" s="970"/>
      <c r="AK28" s="170"/>
      <c r="AL28" s="610"/>
      <c r="AM28" s="170"/>
      <c r="AN28" s="610"/>
      <c r="AP28" s="170"/>
      <c r="AQ28" s="157"/>
      <c r="AR28" s="157"/>
      <c r="AS28" s="170"/>
      <c r="AT28" s="170"/>
      <c r="AU28" s="170"/>
      <c r="AV28" s="490"/>
      <c r="AW28" s="170"/>
      <c r="AX28" s="490"/>
      <c r="AZ28" s="170">
        <v>26</v>
      </c>
      <c r="BA28" s="157">
        <v>12</v>
      </c>
      <c r="BB28" s="157" t="s">
        <v>9</v>
      </c>
      <c r="BC28" s="170" t="s">
        <v>170</v>
      </c>
      <c r="BD28" s="170" t="s">
        <v>489</v>
      </c>
      <c r="BE28" s="170">
        <v>7</v>
      </c>
      <c r="BF28" s="610" t="s">
        <v>17</v>
      </c>
      <c r="BG28" s="170">
        <v>7</v>
      </c>
      <c r="BH28" s="610">
        <v>2</v>
      </c>
    </row>
    <row r="29" spans="1:60" ht="12.75">
      <c r="A29" s="48"/>
      <c r="B29" s="2" t="s">
        <v>180</v>
      </c>
      <c r="C29" s="2">
        <v>41150</v>
      </c>
      <c r="D29" s="2">
        <v>41050</v>
      </c>
      <c r="E29" s="354">
        <v>41070</v>
      </c>
      <c r="F29" s="48"/>
      <c r="G29" s="2" t="s">
        <v>171</v>
      </c>
      <c r="H29" s="3" t="s">
        <v>8</v>
      </c>
      <c r="I29" s="3" t="s">
        <v>156</v>
      </c>
      <c r="J29" s="3" t="s">
        <v>475</v>
      </c>
      <c r="L29" s="170"/>
      <c r="M29" s="170"/>
      <c r="N29" s="157"/>
      <c r="O29" s="170"/>
      <c r="P29" s="170"/>
      <c r="Q29" s="170"/>
      <c r="R29" s="611"/>
      <c r="S29" s="170"/>
      <c r="T29" s="611"/>
      <c r="V29" s="170"/>
      <c r="W29" s="170"/>
      <c r="X29" s="157"/>
      <c r="Y29" s="170"/>
      <c r="Z29" s="170"/>
      <c r="AA29" s="170"/>
      <c r="AB29" s="611"/>
      <c r="AC29" s="170"/>
      <c r="AD29" s="611"/>
      <c r="AF29" s="170"/>
      <c r="AG29" s="170"/>
      <c r="AH29" s="173"/>
      <c r="AI29" s="170"/>
      <c r="AJ29" s="970"/>
      <c r="AK29" s="170"/>
      <c r="AL29" s="611"/>
      <c r="AM29" s="170"/>
      <c r="AN29" s="611"/>
      <c r="AP29" s="170"/>
      <c r="AQ29" s="157"/>
      <c r="AR29" s="157"/>
      <c r="AS29" s="170"/>
      <c r="AT29" s="170"/>
      <c r="AU29" s="170"/>
      <c r="AV29" s="491"/>
      <c r="AW29" s="170"/>
      <c r="AX29" s="491"/>
      <c r="AZ29" s="170">
        <v>27</v>
      </c>
      <c r="BA29" s="157">
        <v>4</v>
      </c>
      <c r="BB29" s="157" t="s">
        <v>453</v>
      </c>
      <c r="BC29" s="170" t="s">
        <v>490</v>
      </c>
      <c r="BD29" s="170" t="s">
        <v>489</v>
      </c>
      <c r="BE29" s="170">
        <v>7</v>
      </c>
      <c r="BF29" s="611" t="s">
        <v>18</v>
      </c>
      <c r="BG29" s="170">
        <v>7</v>
      </c>
      <c r="BH29" s="611">
        <v>3</v>
      </c>
    </row>
    <row r="30" spans="1:60" ht="12.75">
      <c r="A30" s="48"/>
      <c r="B30" s="2" t="s">
        <v>5</v>
      </c>
      <c r="C30" s="2">
        <v>41160</v>
      </c>
      <c r="D30" s="2">
        <v>41120</v>
      </c>
      <c r="E30" s="354">
        <v>41040</v>
      </c>
      <c r="F30" s="48"/>
      <c r="G30" s="642" t="s">
        <v>172</v>
      </c>
      <c r="H30" s="3" t="s">
        <v>3</v>
      </c>
      <c r="I30" s="3" t="s">
        <v>451</v>
      </c>
      <c r="J30" s="3" t="s">
        <v>5</v>
      </c>
      <c r="L30" s="170"/>
      <c r="M30" s="170"/>
      <c r="N30" s="157"/>
      <c r="O30" s="170"/>
      <c r="P30" s="170"/>
      <c r="Q30" s="170"/>
      <c r="R30" s="612"/>
      <c r="S30" s="170"/>
      <c r="T30" s="612"/>
      <c r="V30" s="170"/>
      <c r="W30" s="170"/>
      <c r="X30" s="157"/>
      <c r="Y30" s="170"/>
      <c r="Z30" s="170"/>
      <c r="AA30" s="170"/>
      <c r="AB30" s="612"/>
      <c r="AC30" s="170"/>
      <c r="AD30" s="612"/>
      <c r="AF30" s="170"/>
      <c r="AG30" s="967"/>
      <c r="AH30" s="968"/>
      <c r="AI30" s="967"/>
      <c r="AJ30" s="970"/>
      <c r="AK30" s="170"/>
      <c r="AL30" s="612"/>
      <c r="AM30" s="170"/>
      <c r="AN30" s="612"/>
      <c r="AP30" s="170"/>
      <c r="AQ30" s="157"/>
      <c r="AR30" s="157"/>
      <c r="AS30" s="170"/>
      <c r="AT30" s="170"/>
      <c r="AU30" s="170"/>
      <c r="AV30" s="444"/>
      <c r="AW30" s="170"/>
      <c r="AX30" s="444"/>
      <c r="AZ30" s="170">
        <v>28</v>
      </c>
      <c r="BA30" s="157">
        <v>9</v>
      </c>
      <c r="BB30" s="157" t="s">
        <v>5</v>
      </c>
      <c r="BC30" s="170" t="s">
        <v>172</v>
      </c>
      <c r="BD30" s="170">
        <v>41160</v>
      </c>
      <c r="BE30" s="170">
        <v>7</v>
      </c>
      <c r="BF30" s="612" t="s">
        <v>19</v>
      </c>
      <c r="BG30" s="170">
        <v>7</v>
      </c>
      <c r="BH30" s="612">
        <v>4</v>
      </c>
    </row>
    <row r="31" spans="1:60" ht="12.75">
      <c r="A31" s="48"/>
      <c r="B31" s="3" t="s">
        <v>451</v>
      </c>
      <c r="C31" s="3">
        <v>41160</v>
      </c>
      <c r="D31" s="422">
        <v>41190</v>
      </c>
      <c r="E31" s="354"/>
      <c r="F31" s="48"/>
      <c r="G31" s="642" t="s">
        <v>457</v>
      </c>
      <c r="H31" s="4" t="s">
        <v>180</v>
      </c>
      <c r="I31" s="3" t="s">
        <v>0</v>
      </c>
      <c r="J31" s="3" t="s">
        <v>437</v>
      </c>
      <c r="L31" s="170"/>
      <c r="M31" s="170"/>
      <c r="N31" s="173"/>
      <c r="O31" s="170"/>
      <c r="P31" s="614"/>
      <c r="Q31" s="170"/>
      <c r="R31" s="613"/>
      <c r="S31" s="170"/>
      <c r="T31" s="615"/>
      <c r="V31" s="170"/>
      <c r="W31" s="170"/>
      <c r="X31" s="157"/>
      <c r="Y31" s="170"/>
      <c r="Z31" s="614"/>
      <c r="AA31" s="170"/>
      <c r="AB31" s="613"/>
      <c r="AC31" s="170"/>
      <c r="AD31" s="615"/>
      <c r="AF31" s="170"/>
      <c r="AG31" s="170"/>
      <c r="AH31" s="157"/>
      <c r="AI31" s="170"/>
      <c r="AJ31" s="613"/>
      <c r="AK31" s="170"/>
      <c r="AL31" s="613"/>
      <c r="AM31" s="170"/>
      <c r="AN31" s="615"/>
      <c r="AP31" s="157"/>
      <c r="AQ31" s="157"/>
      <c r="AR31" s="157"/>
      <c r="AS31" s="170"/>
      <c r="AT31" s="614"/>
      <c r="AU31" s="157"/>
      <c r="AV31" s="445"/>
      <c r="AW31" s="157"/>
      <c r="AX31" s="489"/>
      <c r="AZ31" s="157"/>
      <c r="BA31" s="157"/>
      <c r="BB31" s="157"/>
      <c r="BC31" s="170"/>
      <c r="BD31" s="614"/>
      <c r="BE31" s="157"/>
      <c r="BF31" s="445"/>
      <c r="BG31" s="157"/>
      <c r="BH31" s="489"/>
    </row>
    <row r="32" spans="1:60" ht="12.75">
      <c r="A32" s="48"/>
      <c r="B32" s="3" t="s">
        <v>155</v>
      </c>
      <c r="C32" s="3">
        <v>41170</v>
      </c>
      <c r="D32" s="3">
        <v>41160</v>
      </c>
      <c r="E32" s="354">
        <v>41060</v>
      </c>
      <c r="F32" s="48"/>
      <c r="G32" s="147"/>
      <c r="H32" s="42"/>
      <c r="I32" s="42"/>
      <c r="J32" s="42"/>
      <c r="L32" s="170"/>
      <c r="M32" s="170"/>
      <c r="N32" s="173"/>
      <c r="O32" s="170"/>
      <c r="P32" s="614"/>
      <c r="Q32" s="170"/>
      <c r="R32" s="628"/>
      <c r="S32" s="170"/>
      <c r="T32" s="610"/>
      <c r="V32" s="170"/>
      <c r="W32" s="170"/>
      <c r="X32" s="157"/>
      <c r="Y32" s="170"/>
      <c r="Z32" s="619"/>
      <c r="AA32" s="170"/>
      <c r="AB32" s="614"/>
      <c r="AC32" s="170"/>
      <c r="AD32" s="610"/>
      <c r="AF32" s="170"/>
      <c r="AG32" s="170"/>
      <c r="AH32" s="157"/>
      <c r="AI32" s="170"/>
      <c r="AJ32" s="614"/>
      <c r="AK32" s="170"/>
      <c r="AL32" s="614"/>
      <c r="AM32" s="170"/>
      <c r="AN32" s="610"/>
      <c r="AP32" s="157"/>
      <c r="AQ32" s="157"/>
      <c r="AR32" s="157"/>
      <c r="AS32" s="170"/>
      <c r="AT32" s="616"/>
      <c r="AU32" s="157"/>
      <c r="AV32" s="448"/>
      <c r="AW32" s="157"/>
      <c r="AX32" s="490"/>
      <c r="AZ32" s="157"/>
      <c r="BA32" s="157"/>
      <c r="BB32" s="157"/>
      <c r="BC32" s="170"/>
      <c r="BD32" s="614"/>
      <c r="BE32" s="157"/>
      <c r="BF32" s="448"/>
      <c r="BG32" s="157"/>
      <c r="BH32" s="490"/>
    </row>
    <row r="33" spans="1:60" ht="12.75">
      <c r="A33" s="48"/>
      <c r="B33" s="3" t="s">
        <v>4</v>
      </c>
      <c r="C33" s="3">
        <v>41170</v>
      </c>
      <c r="D33" s="3">
        <v>41160</v>
      </c>
      <c r="E33" s="354">
        <v>41000</v>
      </c>
      <c r="F33" s="48"/>
      <c r="G33" s="147"/>
      <c r="H33" s="42"/>
      <c r="I33" s="42"/>
      <c r="J33" s="42"/>
      <c r="L33" s="170"/>
      <c r="M33" s="170"/>
      <c r="N33" s="173"/>
      <c r="O33" s="170"/>
      <c r="P33" s="618"/>
      <c r="Q33" s="170"/>
      <c r="R33" s="615"/>
      <c r="S33" s="170"/>
      <c r="T33" s="611"/>
      <c r="V33" s="170"/>
      <c r="W33" s="170"/>
      <c r="X33" s="157"/>
      <c r="Y33" s="170"/>
      <c r="Z33" s="614"/>
      <c r="AA33" s="170"/>
      <c r="AB33" s="615"/>
      <c r="AC33" s="170"/>
      <c r="AD33" s="611"/>
      <c r="AF33" s="170"/>
      <c r="AG33" s="170"/>
      <c r="AH33" s="157"/>
      <c r="AI33" s="170"/>
      <c r="AJ33" s="616"/>
      <c r="AK33" s="170"/>
      <c r="AL33" s="615"/>
      <c r="AM33" s="170"/>
      <c r="AN33" s="611"/>
      <c r="AP33" s="157"/>
      <c r="AQ33" s="157"/>
      <c r="AR33" s="157"/>
      <c r="AS33" s="170"/>
      <c r="AT33" s="616"/>
      <c r="AU33" s="157"/>
      <c r="AV33" s="489"/>
      <c r="AW33" s="157"/>
      <c r="AX33" s="491"/>
      <c r="AZ33" s="157"/>
      <c r="BA33" s="157"/>
      <c r="BB33" s="157"/>
      <c r="BC33" s="170"/>
      <c r="BD33" s="614"/>
      <c r="BE33" s="157"/>
      <c r="BF33" s="489"/>
      <c r="BG33" s="157"/>
      <c r="BH33" s="491"/>
    </row>
    <row r="34" spans="1:60" ht="12.75">
      <c r="A34" s="48"/>
      <c r="B34" s="3" t="s">
        <v>443</v>
      </c>
      <c r="C34" s="922">
        <v>41170</v>
      </c>
      <c r="D34" s="2">
        <v>41130</v>
      </c>
      <c r="E34" s="354"/>
      <c r="F34" s="48"/>
      <c r="G34" s="147"/>
      <c r="H34" s="42"/>
      <c r="I34" s="42"/>
      <c r="J34" s="42"/>
      <c r="L34" s="170"/>
      <c r="M34" s="170"/>
      <c r="N34" s="173"/>
      <c r="O34" s="170"/>
      <c r="P34" s="170"/>
      <c r="Q34" s="170"/>
      <c r="R34" s="170"/>
      <c r="S34" s="170"/>
      <c r="T34" s="170"/>
      <c r="V34" s="170"/>
      <c r="W34" s="170"/>
      <c r="X34" s="157"/>
      <c r="Y34" s="170"/>
      <c r="Z34" s="616"/>
      <c r="AA34" s="170"/>
      <c r="AB34" s="610"/>
      <c r="AC34" s="170"/>
      <c r="AD34" s="612"/>
      <c r="AF34" s="170"/>
      <c r="AG34" s="170"/>
      <c r="AH34" s="157"/>
      <c r="AI34" s="170"/>
      <c r="AJ34" s="617"/>
      <c r="AK34" s="170"/>
      <c r="AL34" s="610"/>
      <c r="AM34" s="170"/>
      <c r="AN34" s="612"/>
      <c r="AP34" s="157"/>
      <c r="AQ34" s="157"/>
      <c r="AR34" s="157"/>
      <c r="AS34" s="170"/>
      <c r="AT34" s="619"/>
      <c r="AU34" s="157"/>
      <c r="AV34" s="490"/>
      <c r="AW34" s="157"/>
      <c r="AX34" s="444"/>
      <c r="AZ34" s="157"/>
      <c r="BA34" s="157"/>
      <c r="BB34" s="157"/>
      <c r="BC34" s="170"/>
      <c r="BD34" s="614"/>
      <c r="BE34" s="157"/>
      <c r="BF34" s="490"/>
      <c r="BG34" s="157"/>
      <c r="BH34" s="444"/>
    </row>
    <row r="35" spans="1:60" ht="12.75">
      <c r="A35" s="48"/>
      <c r="B35" s="3" t="s">
        <v>448</v>
      </c>
      <c r="C35" s="3">
        <v>41170</v>
      </c>
      <c r="D35" s="3"/>
      <c r="E35" s="354"/>
      <c r="F35" s="48"/>
      <c r="G35" s="147"/>
      <c r="H35" s="42"/>
      <c r="I35" s="42"/>
      <c r="J35" s="42"/>
      <c r="L35" s="170"/>
      <c r="M35" s="170"/>
      <c r="N35" s="173"/>
      <c r="O35" s="170"/>
      <c r="P35" s="170"/>
      <c r="Q35" s="170"/>
      <c r="R35" s="170"/>
      <c r="S35" s="170"/>
      <c r="T35" s="170"/>
      <c r="U35" s="157"/>
      <c r="V35" s="170"/>
      <c r="W35" s="170"/>
      <c r="X35" s="157"/>
      <c r="Y35" s="170"/>
      <c r="Z35" s="616"/>
      <c r="AA35" s="170"/>
      <c r="AB35" s="611"/>
      <c r="AC35" s="170"/>
      <c r="AD35" s="615"/>
      <c r="AF35" s="170"/>
      <c r="AG35" s="170"/>
      <c r="AH35" s="157"/>
      <c r="AI35" s="170"/>
      <c r="AJ35" s="616"/>
      <c r="AK35" s="170"/>
      <c r="AL35" s="611"/>
      <c r="AM35" s="170"/>
      <c r="AN35" s="615"/>
      <c r="AP35" s="157"/>
      <c r="AQ35" s="157"/>
      <c r="AR35" s="157"/>
      <c r="AS35" s="170"/>
      <c r="AT35" s="618"/>
      <c r="AU35" s="157"/>
      <c r="AV35" s="491"/>
      <c r="AW35" s="157"/>
      <c r="AX35" s="489"/>
      <c r="AZ35" s="157"/>
      <c r="BA35" s="157"/>
      <c r="BB35" s="157"/>
      <c r="BC35" s="170"/>
      <c r="BD35" s="616"/>
      <c r="BE35" s="157"/>
      <c r="BF35" s="491"/>
      <c r="BG35" s="157"/>
      <c r="BH35" s="489"/>
    </row>
    <row r="36" spans="1:60" ht="12.75">
      <c r="A36" s="48"/>
      <c r="B36" s="3" t="s">
        <v>444</v>
      </c>
      <c r="C36" s="3">
        <v>41180</v>
      </c>
      <c r="D36" s="3">
        <v>41050</v>
      </c>
      <c r="E36" s="354">
        <v>40915</v>
      </c>
      <c r="G36" s="147"/>
      <c r="H36" s="42"/>
      <c r="I36" s="42"/>
      <c r="J36" s="42"/>
      <c r="L36" s="967"/>
      <c r="M36" s="967"/>
      <c r="N36" s="968"/>
      <c r="O36" s="967"/>
      <c r="P36" s="970"/>
      <c r="Q36" s="170"/>
      <c r="R36" s="170"/>
      <c r="S36" s="170"/>
      <c r="T36" s="170"/>
      <c r="U36" s="157"/>
      <c r="V36" s="170"/>
      <c r="W36" s="170"/>
      <c r="X36" s="157"/>
      <c r="Y36" s="170"/>
      <c r="Z36" s="613"/>
      <c r="AA36" s="170"/>
      <c r="AB36" s="612"/>
      <c r="AC36" s="170"/>
      <c r="AD36" s="610"/>
      <c r="AF36" s="170"/>
      <c r="AG36" s="170"/>
      <c r="AH36" s="157"/>
      <c r="AI36" s="170"/>
      <c r="AJ36" s="614"/>
      <c r="AK36" s="170"/>
      <c r="AL36" s="612"/>
      <c r="AM36" s="170"/>
      <c r="AN36" s="610"/>
      <c r="AP36" s="157"/>
      <c r="AQ36" s="157"/>
      <c r="AR36" s="157"/>
      <c r="AS36" s="170"/>
      <c r="AT36" s="613"/>
      <c r="AU36" s="157"/>
      <c r="AV36" s="444"/>
      <c r="AW36" s="157"/>
      <c r="AX36" s="490"/>
      <c r="AZ36" s="157"/>
      <c r="BA36" s="157"/>
      <c r="BB36" s="157"/>
      <c r="BC36" s="170"/>
      <c r="BD36" s="937"/>
      <c r="BE36" s="157"/>
      <c r="BF36" s="444"/>
      <c r="BG36" s="157"/>
      <c r="BH36" s="490"/>
    </row>
    <row r="37" spans="1:60" ht="12.75">
      <c r="A37" s="48"/>
      <c r="B37" s="3" t="s">
        <v>8</v>
      </c>
      <c r="C37" s="3">
        <v>41200</v>
      </c>
      <c r="D37" s="3">
        <v>41040</v>
      </c>
      <c r="E37" s="354">
        <v>41020</v>
      </c>
      <c r="G37" s="147"/>
      <c r="H37" s="42"/>
      <c r="I37" s="42"/>
      <c r="J37" s="42"/>
      <c r="L37" s="967"/>
      <c r="M37" s="967"/>
      <c r="N37" s="968"/>
      <c r="O37" s="967"/>
      <c r="P37" s="971"/>
      <c r="Q37" s="170"/>
      <c r="R37" s="170"/>
      <c r="S37" s="170"/>
      <c r="T37" s="170"/>
      <c r="U37" s="157"/>
      <c r="V37" s="170"/>
      <c r="W37" s="170"/>
      <c r="X37" s="157"/>
      <c r="Y37" s="170"/>
      <c r="Z37" s="614"/>
      <c r="AA37" s="170"/>
      <c r="AB37" s="613"/>
      <c r="AC37" s="170"/>
      <c r="AD37" s="611"/>
      <c r="AF37" s="170"/>
      <c r="AG37" s="170"/>
      <c r="AH37" s="157"/>
      <c r="AI37" s="170"/>
      <c r="AJ37" s="614"/>
      <c r="AK37" s="170"/>
      <c r="AL37" s="613"/>
      <c r="AM37" s="170"/>
      <c r="AN37" s="611"/>
      <c r="AP37" s="157"/>
      <c r="AQ37" s="157"/>
      <c r="AR37" s="157"/>
      <c r="AS37" s="170"/>
      <c r="AT37" s="614"/>
      <c r="AU37" s="157"/>
      <c r="AV37" s="445"/>
      <c r="AW37" s="157"/>
      <c r="AX37" s="491"/>
      <c r="AZ37" s="157"/>
      <c r="BA37" s="157"/>
      <c r="BB37" s="157"/>
      <c r="BC37" s="170"/>
      <c r="BD37" s="613"/>
      <c r="BE37" s="157"/>
      <c r="BF37" s="445"/>
      <c r="BG37" s="157"/>
      <c r="BH37" s="491"/>
    </row>
    <row r="38" spans="1:60" ht="12.75">
      <c r="A38" s="48"/>
      <c r="B38" s="2" t="s">
        <v>156</v>
      </c>
      <c r="C38" s="2">
        <v>41200</v>
      </c>
      <c r="D38" s="2">
        <v>41020</v>
      </c>
      <c r="E38" s="354">
        <v>41040</v>
      </c>
      <c r="G38" s="147"/>
      <c r="H38" s="42"/>
      <c r="I38" s="42"/>
      <c r="J38" s="42"/>
      <c r="L38" s="967"/>
      <c r="M38" s="967"/>
      <c r="N38" s="968"/>
      <c r="O38" s="967"/>
      <c r="P38" s="970"/>
      <c r="Q38" s="170"/>
      <c r="R38" s="170"/>
      <c r="S38" s="170"/>
      <c r="T38" s="170"/>
      <c r="U38" s="157"/>
      <c r="V38" s="170"/>
      <c r="W38" s="170"/>
      <c r="X38" s="157"/>
      <c r="Y38" s="170"/>
      <c r="Z38" s="614"/>
      <c r="AA38" s="170"/>
      <c r="AB38" s="614"/>
      <c r="AC38" s="170"/>
      <c r="AD38" s="612"/>
      <c r="AF38" s="170"/>
      <c r="AG38" s="170"/>
      <c r="AH38" s="157"/>
      <c r="AI38" s="170"/>
      <c r="AJ38" s="616"/>
      <c r="AK38" s="170"/>
      <c r="AL38" s="614"/>
      <c r="AM38" s="170"/>
      <c r="AN38" s="612"/>
      <c r="AP38" s="157"/>
      <c r="AQ38" s="157"/>
      <c r="AR38" s="157"/>
      <c r="AS38" s="170"/>
      <c r="AT38" s="614"/>
      <c r="AU38" s="157"/>
      <c r="AV38" s="448"/>
      <c r="AW38" s="157"/>
      <c r="AX38" s="444"/>
      <c r="AZ38" s="157"/>
      <c r="BA38" s="157"/>
      <c r="BB38" s="157"/>
      <c r="BC38" s="170"/>
      <c r="BD38" s="614"/>
      <c r="BE38" s="157"/>
      <c r="BF38" s="448"/>
      <c r="BG38" s="157"/>
      <c r="BH38" s="444"/>
    </row>
    <row r="39" spans="1:60" ht="12.75">
      <c r="A39" s="48"/>
      <c r="B39" s="3" t="s">
        <v>3</v>
      </c>
      <c r="C39" s="3">
        <v>72230</v>
      </c>
      <c r="D39" s="422">
        <v>41160</v>
      </c>
      <c r="E39" s="354">
        <v>35000</v>
      </c>
      <c r="G39" s="147"/>
      <c r="H39" s="42"/>
      <c r="I39" s="42"/>
      <c r="J39" s="42"/>
      <c r="L39" s="170"/>
      <c r="M39" s="170"/>
      <c r="N39" s="173"/>
      <c r="O39" s="170"/>
      <c r="P39" s="971"/>
      <c r="Q39" s="170"/>
      <c r="R39" s="170"/>
      <c r="S39" s="170"/>
      <c r="T39" s="170"/>
      <c r="U39" s="157"/>
      <c r="V39" s="170"/>
      <c r="W39" s="170"/>
      <c r="X39" s="157"/>
      <c r="Y39" s="170"/>
      <c r="Z39" s="170"/>
      <c r="AA39" s="170"/>
      <c r="AB39" s="170"/>
      <c r="AC39" s="170"/>
      <c r="AD39" s="170"/>
      <c r="AF39" s="170"/>
      <c r="AG39" s="170"/>
      <c r="AH39" s="157"/>
      <c r="AI39" s="170"/>
      <c r="AJ39" s="170"/>
      <c r="AK39" s="170"/>
      <c r="AL39" s="170"/>
      <c r="AM39" s="170"/>
      <c r="AN39" s="170"/>
      <c r="AP39" s="157"/>
      <c r="AQ39" s="157"/>
      <c r="AR39" s="157"/>
      <c r="AS39" s="170"/>
      <c r="AT39" s="170"/>
      <c r="AU39" s="157"/>
      <c r="AV39" s="157"/>
      <c r="AW39" s="157"/>
      <c r="AX39" s="157"/>
      <c r="AZ39" s="157"/>
      <c r="BA39" s="157"/>
      <c r="BB39" s="157"/>
      <c r="BC39" s="170"/>
      <c r="BD39" s="170"/>
      <c r="BE39" s="157"/>
      <c r="BF39" s="157"/>
      <c r="BG39" s="157"/>
      <c r="BH39" s="157"/>
    </row>
    <row r="40" spans="1:60" ht="12.75">
      <c r="A40" s="157"/>
      <c r="B40" s="3" t="s">
        <v>429</v>
      </c>
      <c r="C40" s="354">
        <v>72230</v>
      </c>
      <c r="D40" s="3"/>
      <c r="E40" s="3"/>
      <c r="G40"/>
      <c r="H40" s="78"/>
      <c r="I40" s="77"/>
      <c r="L40" s="967"/>
      <c r="M40" s="967"/>
      <c r="N40" s="968"/>
      <c r="O40" s="967"/>
      <c r="P40" s="970"/>
      <c r="Q40" s="170"/>
      <c r="R40" s="170"/>
      <c r="S40" s="170"/>
      <c r="T40" s="170"/>
      <c r="U40" s="157"/>
      <c r="V40" s="170"/>
      <c r="W40" s="170"/>
      <c r="X40" s="157"/>
      <c r="Y40" s="170"/>
      <c r="Z40" s="170"/>
      <c r="AA40" s="170"/>
      <c r="AB40" s="170"/>
      <c r="AC40" s="170"/>
      <c r="AD40" s="170"/>
      <c r="AF40" s="170"/>
      <c r="AG40" s="170"/>
      <c r="AH40" s="157"/>
      <c r="AI40" s="170"/>
      <c r="AJ40" s="170"/>
      <c r="AK40" s="170"/>
      <c r="AL40" s="170"/>
      <c r="AM40" s="170"/>
      <c r="AN40" s="170"/>
      <c r="AP40" s="157"/>
      <c r="AQ40" s="157"/>
      <c r="AR40" s="157"/>
      <c r="AS40" s="170"/>
      <c r="AT40" s="170"/>
      <c r="AU40" s="157"/>
      <c r="AV40" s="157"/>
      <c r="AW40" s="157"/>
      <c r="AX40" s="157"/>
      <c r="AZ40" s="157"/>
      <c r="BA40" s="157"/>
      <c r="BB40" s="157"/>
      <c r="BC40" s="170"/>
      <c r="BD40" s="170"/>
      <c r="BE40" s="157"/>
      <c r="BF40" s="157"/>
      <c r="BG40" s="157"/>
      <c r="BH40" s="157"/>
    </row>
    <row r="41" spans="1:60" ht="13.5" thickBot="1">
      <c r="A41" s="157"/>
      <c r="B41" s="3" t="s">
        <v>6</v>
      </c>
      <c r="C41" s="3">
        <v>72430</v>
      </c>
      <c r="D41" s="422">
        <v>72410</v>
      </c>
      <c r="E41" s="354"/>
      <c r="G41"/>
      <c r="H41" s="78"/>
      <c r="I41" s="77"/>
      <c r="L41" s="967"/>
      <c r="M41" s="967"/>
      <c r="N41" s="173"/>
      <c r="O41" s="967"/>
      <c r="P41" s="970"/>
      <c r="Q41" s="170"/>
      <c r="R41" s="170"/>
      <c r="S41" s="170"/>
      <c r="T41" s="170"/>
      <c r="U41" s="157"/>
      <c r="V41" s="170"/>
      <c r="W41" s="170"/>
      <c r="X41" s="157"/>
      <c r="Y41" s="170"/>
      <c r="Z41" s="170"/>
      <c r="AA41" s="170"/>
      <c r="AB41" s="170"/>
      <c r="AC41" s="170"/>
      <c r="AD41" s="170"/>
      <c r="AF41" s="170"/>
      <c r="AG41" s="170"/>
      <c r="AH41" s="157"/>
      <c r="AI41" s="170"/>
      <c r="AJ41" s="170"/>
      <c r="AK41" s="170"/>
      <c r="AL41" s="170"/>
      <c r="AM41" s="170"/>
      <c r="AN41" s="170"/>
      <c r="AP41" s="157"/>
      <c r="AQ41" s="157"/>
      <c r="AR41" s="157"/>
      <c r="AS41" s="170"/>
      <c r="AT41" s="170"/>
      <c r="AU41" s="157"/>
      <c r="AV41" s="157"/>
      <c r="AW41" s="157"/>
      <c r="AX41" s="157"/>
      <c r="AZ41" s="157"/>
      <c r="BA41" s="157"/>
      <c r="BB41" s="157"/>
      <c r="BC41" s="170"/>
      <c r="BD41" s="170"/>
      <c r="BE41" s="157"/>
      <c r="BF41" s="157"/>
      <c r="BG41" s="157"/>
      <c r="BH41" s="157"/>
    </row>
    <row r="42" spans="1:60" ht="13.5" thickBot="1">
      <c r="A42" s="157"/>
      <c r="B42" s="3" t="s">
        <v>449</v>
      </c>
      <c r="C42" s="3" t="s">
        <v>489</v>
      </c>
      <c r="D42" s="422"/>
      <c r="E42" s="354"/>
      <c r="G42" s="135" t="s">
        <v>41</v>
      </c>
      <c r="H42" s="136" t="s">
        <v>24</v>
      </c>
      <c r="I42" s="136" t="s">
        <v>51</v>
      </c>
      <c r="J42" s="137" t="s">
        <v>63</v>
      </c>
      <c r="L42" s="967"/>
      <c r="M42" s="967"/>
      <c r="N42" s="968"/>
      <c r="O42" s="170"/>
      <c r="P42" s="970"/>
      <c r="Q42" s="170"/>
      <c r="R42" s="170"/>
      <c r="S42" s="170"/>
      <c r="T42" s="170"/>
      <c r="U42" s="157"/>
      <c r="V42" s="170"/>
      <c r="W42" s="170"/>
      <c r="X42" s="157"/>
      <c r="Y42" s="170"/>
      <c r="Z42" s="170"/>
      <c r="AA42" s="170"/>
      <c r="AB42" s="170"/>
      <c r="AC42" s="170"/>
      <c r="AD42" s="170"/>
      <c r="AF42" s="170"/>
      <c r="AG42" s="170"/>
      <c r="AH42" s="157"/>
      <c r="AI42" s="170"/>
      <c r="AJ42" s="170"/>
      <c r="AK42" s="170"/>
      <c r="AL42" s="170"/>
      <c r="AM42" s="170"/>
      <c r="AN42" s="170"/>
      <c r="AP42" s="157"/>
      <c r="AQ42" s="157"/>
      <c r="AR42" s="157"/>
      <c r="AS42" s="170"/>
      <c r="AT42" s="170"/>
      <c r="AU42" s="157"/>
      <c r="AV42" s="157"/>
      <c r="AW42" s="157"/>
      <c r="AX42" s="157"/>
      <c r="AZ42" s="157"/>
      <c r="BA42" s="157"/>
      <c r="BB42" s="157"/>
      <c r="BC42" s="170"/>
      <c r="BD42" s="170"/>
      <c r="BE42" s="157"/>
      <c r="BF42" s="157"/>
      <c r="BG42" s="157"/>
      <c r="BH42" s="157"/>
    </row>
    <row r="43" spans="1:60" ht="12.75">
      <c r="A43" s="157"/>
      <c r="B43" s="2" t="s">
        <v>525</v>
      </c>
      <c r="C43" s="2" t="s">
        <v>489</v>
      </c>
      <c r="D43" s="2"/>
      <c r="E43" s="354"/>
      <c r="G43" s="641">
        <v>1</v>
      </c>
      <c r="H43" s="255" t="s">
        <v>167</v>
      </c>
      <c r="I43" s="826" t="s">
        <v>458</v>
      </c>
      <c r="J43" s="81">
        <v>41140</v>
      </c>
      <c r="L43" s="967"/>
      <c r="M43" s="967"/>
      <c r="N43" s="968"/>
      <c r="O43" s="967"/>
      <c r="P43" s="970"/>
      <c r="Q43" s="170"/>
      <c r="R43" s="170"/>
      <c r="S43" s="170"/>
      <c r="T43" s="170"/>
      <c r="U43" s="157"/>
      <c r="V43" s="170"/>
      <c r="W43" s="170"/>
      <c r="X43" s="157"/>
      <c r="Y43" s="170"/>
      <c r="Z43" s="170"/>
      <c r="AA43" s="170"/>
      <c r="AB43" s="170"/>
      <c r="AC43" s="170"/>
      <c r="AD43" s="170"/>
      <c r="AF43" s="170"/>
      <c r="AG43" s="170"/>
      <c r="AH43" s="157"/>
      <c r="AI43" s="170"/>
      <c r="AJ43" s="170"/>
      <c r="AK43" s="170"/>
      <c r="AL43" s="170"/>
      <c r="AM43" s="170"/>
      <c r="AN43" s="170"/>
      <c r="AP43" s="157"/>
      <c r="AQ43" s="157"/>
      <c r="AR43" s="157"/>
      <c r="AS43" s="170"/>
      <c r="AT43" s="170"/>
      <c r="AU43" s="157"/>
      <c r="AV43" s="157"/>
      <c r="AW43" s="157"/>
      <c r="AX43" s="157"/>
      <c r="AZ43" s="157"/>
      <c r="BA43" s="157"/>
      <c r="BB43" s="157"/>
      <c r="BC43" s="170"/>
      <c r="BD43" s="170"/>
      <c r="BE43" s="157"/>
      <c r="BF43" s="157"/>
      <c r="BG43" s="157"/>
      <c r="BH43" s="157"/>
    </row>
    <row r="44" spans="1:60" ht="12.75">
      <c r="A44" s="157"/>
      <c r="B44" s="2" t="s">
        <v>9</v>
      </c>
      <c r="C44" s="2" t="s">
        <v>489</v>
      </c>
      <c r="D44" s="2"/>
      <c r="E44" s="354"/>
      <c r="G44" s="3">
        <v>2</v>
      </c>
      <c r="H44" s="256" t="s">
        <v>445</v>
      </c>
      <c r="I44" s="827" t="s">
        <v>458</v>
      </c>
      <c r="J44" s="148">
        <v>41140</v>
      </c>
      <c r="L44" s="967"/>
      <c r="M44" s="967"/>
      <c r="N44" s="968"/>
      <c r="O44" s="967"/>
      <c r="P44" s="970"/>
      <c r="Q44" s="170"/>
      <c r="R44" s="170"/>
      <c r="S44" s="170"/>
      <c r="T44" s="170"/>
      <c r="U44" s="157"/>
      <c r="V44" s="170"/>
      <c r="W44" s="170"/>
      <c r="X44" s="157"/>
      <c r="Y44" s="170"/>
      <c r="Z44" s="170"/>
      <c r="AA44" s="170"/>
      <c r="AB44" s="170"/>
      <c r="AC44" s="170"/>
      <c r="AD44" s="170"/>
      <c r="AF44" s="170"/>
      <c r="AG44" s="170"/>
      <c r="AH44" s="157"/>
      <c r="AI44" s="170"/>
      <c r="AJ44" s="170"/>
      <c r="AK44" s="170"/>
      <c r="AL44" s="170"/>
      <c r="AM44" s="170"/>
      <c r="AN44" s="170"/>
      <c r="AP44" s="157"/>
      <c r="AQ44" s="157"/>
      <c r="AR44" s="157"/>
      <c r="AS44" s="170"/>
      <c r="AT44" s="170"/>
      <c r="AU44" s="157"/>
      <c r="AV44" s="157"/>
      <c r="AW44" s="157"/>
      <c r="AX44" s="157"/>
      <c r="AZ44" s="157"/>
      <c r="BA44" s="157"/>
      <c r="BB44" s="157"/>
      <c r="BC44" s="170"/>
      <c r="BD44" s="170"/>
      <c r="BE44" s="157"/>
      <c r="BF44" s="157"/>
      <c r="BG44" s="157"/>
      <c r="BH44" s="157"/>
    </row>
    <row r="45" spans="1:60" ht="12.75">
      <c r="A45" s="157"/>
      <c r="B45" s="2" t="s">
        <v>473</v>
      </c>
      <c r="C45" s="2" t="s">
        <v>489</v>
      </c>
      <c r="D45" s="2"/>
      <c r="E45" s="354"/>
      <c r="G45" s="641">
        <v>3</v>
      </c>
      <c r="H45" s="256" t="s">
        <v>474</v>
      </c>
      <c r="I45" s="827" t="s">
        <v>458</v>
      </c>
      <c r="J45" s="148">
        <v>41010</v>
      </c>
      <c r="L45" s="967"/>
      <c r="M45" s="967"/>
      <c r="N45" s="968"/>
      <c r="O45" s="967"/>
      <c r="P45" s="970"/>
      <c r="Q45" s="170"/>
      <c r="R45" s="170"/>
      <c r="S45" s="170"/>
      <c r="T45" s="170"/>
      <c r="U45" s="157"/>
      <c r="V45" s="170"/>
      <c r="W45" s="170"/>
      <c r="X45" s="157"/>
      <c r="Y45" s="170"/>
      <c r="Z45" s="170"/>
      <c r="AA45" s="170"/>
      <c r="AB45" s="170"/>
      <c r="AC45" s="170"/>
      <c r="AD45" s="170"/>
      <c r="AF45" s="170"/>
      <c r="AG45" s="170"/>
      <c r="AH45" s="157"/>
      <c r="AI45" s="170"/>
      <c r="AJ45" s="170"/>
      <c r="AK45" s="170"/>
      <c r="AL45" s="170"/>
      <c r="AM45" s="170"/>
      <c r="AN45" s="170"/>
      <c r="AP45" s="157"/>
      <c r="AQ45" s="157"/>
      <c r="AR45" s="157"/>
      <c r="AS45" s="170"/>
      <c r="AT45" s="170"/>
      <c r="AU45" s="157"/>
      <c r="AV45" s="157"/>
      <c r="AW45" s="157"/>
      <c r="AX45" s="157"/>
      <c r="AZ45" s="157"/>
      <c r="BA45" s="157"/>
      <c r="BB45" s="157"/>
      <c r="BC45" s="170"/>
      <c r="BD45" s="170"/>
      <c r="BE45" s="157"/>
      <c r="BF45" s="157"/>
      <c r="BG45" s="157"/>
      <c r="BH45" s="157"/>
    </row>
    <row r="46" spans="1:60" ht="12.75">
      <c r="A46" s="157"/>
      <c r="B46" s="2" t="s">
        <v>1</v>
      </c>
      <c r="C46" s="2" t="s">
        <v>489</v>
      </c>
      <c r="D46" s="2"/>
      <c r="E46" s="354"/>
      <c r="G46" s="3">
        <v>4</v>
      </c>
      <c r="H46" s="257" t="s">
        <v>476</v>
      </c>
      <c r="I46" s="828" t="s">
        <v>481</v>
      </c>
      <c r="J46" s="148">
        <v>41090</v>
      </c>
      <c r="L46" s="967"/>
      <c r="M46" s="967"/>
      <c r="N46" s="968"/>
      <c r="O46" s="967"/>
      <c r="P46" s="970"/>
      <c r="Q46" s="170"/>
      <c r="R46" s="170"/>
      <c r="S46" s="170"/>
      <c r="T46" s="170"/>
      <c r="U46" s="157"/>
      <c r="V46" s="170"/>
      <c r="W46" s="170"/>
      <c r="X46" s="157"/>
      <c r="Y46" s="170"/>
      <c r="Z46" s="170"/>
      <c r="AA46" s="170"/>
      <c r="AB46" s="170"/>
      <c r="AC46" s="170"/>
      <c r="AD46" s="170"/>
      <c r="AF46" s="170"/>
      <c r="AG46" s="170"/>
      <c r="AH46" s="157"/>
      <c r="AI46" s="170"/>
      <c r="AJ46" s="170"/>
      <c r="AK46" s="170"/>
      <c r="AL46" s="170"/>
      <c r="AM46" s="170"/>
      <c r="AN46" s="170"/>
      <c r="AP46" s="157"/>
      <c r="AQ46" s="157"/>
      <c r="AR46" s="157"/>
      <c r="AS46" s="170"/>
      <c r="AT46" s="170"/>
      <c r="AU46" s="157"/>
      <c r="AV46" s="157"/>
      <c r="AW46" s="157"/>
      <c r="AX46" s="157"/>
      <c r="AZ46" s="157"/>
      <c r="BA46" s="157"/>
      <c r="BB46" s="157"/>
      <c r="BC46" s="170"/>
      <c r="BD46" s="170"/>
      <c r="BE46" s="157"/>
      <c r="BF46" s="157"/>
      <c r="BG46" s="157"/>
      <c r="BH46" s="157"/>
    </row>
    <row r="47" spans="1:60" ht="12.75">
      <c r="A47" s="157"/>
      <c r="B47" s="2" t="s">
        <v>471</v>
      </c>
      <c r="C47" s="2" t="s">
        <v>489</v>
      </c>
      <c r="D47" s="2"/>
      <c r="E47" s="354"/>
      <c r="G47" s="641">
        <v>5</v>
      </c>
      <c r="H47" s="257" t="s">
        <v>450</v>
      </c>
      <c r="I47" s="828" t="s">
        <v>481</v>
      </c>
      <c r="J47" s="148">
        <v>41110</v>
      </c>
      <c r="L47" s="170"/>
      <c r="M47" s="170"/>
      <c r="N47" s="173"/>
      <c r="O47" s="170"/>
      <c r="P47" s="971"/>
      <c r="Q47" s="170"/>
      <c r="R47" s="170"/>
      <c r="S47" s="170"/>
      <c r="T47" s="170"/>
      <c r="U47" s="157"/>
      <c r="V47" s="170"/>
      <c r="W47" s="170"/>
      <c r="X47" s="157"/>
      <c r="Y47" s="170"/>
      <c r="Z47" s="170"/>
      <c r="AA47" s="170"/>
      <c r="AB47" s="170"/>
      <c r="AC47" s="170"/>
      <c r="AD47" s="170"/>
      <c r="AF47" s="170"/>
      <c r="AG47" s="170"/>
      <c r="AH47" s="157"/>
      <c r="AI47" s="170"/>
      <c r="AJ47" s="170"/>
      <c r="AK47" s="170"/>
      <c r="AL47" s="170"/>
      <c r="AM47" s="170"/>
      <c r="AN47" s="170"/>
      <c r="AP47" s="157"/>
      <c r="AQ47" s="157"/>
      <c r="AR47" s="157"/>
      <c r="AS47" s="170"/>
      <c r="AT47" s="170"/>
      <c r="AU47" s="157"/>
      <c r="AV47" s="157"/>
      <c r="AW47" s="157"/>
      <c r="AX47" s="157"/>
      <c r="AZ47" s="157"/>
      <c r="BA47" s="157"/>
      <c r="BB47" s="157"/>
      <c r="BC47" s="170"/>
      <c r="BD47" s="170"/>
      <c r="BE47" s="157"/>
      <c r="BF47" s="157"/>
      <c r="BG47" s="157"/>
      <c r="BH47" s="157"/>
    </row>
    <row r="48" spans="1:60" ht="12.75">
      <c r="A48" s="157"/>
      <c r="B48" s="2" t="s">
        <v>472</v>
      </c>
      <c r="C48" s="2" t="s">
        <v>489</v>
      </c>
      <c r="D48" s="2"/>
      <c r="E48" s="354"/>
      <c r="G48" s="3">
        <v>6</v>
      </c>
      <c r="H48" s="257" t="s">
        <v>453</v>
      </c>
      <c r="I48" s="828" t="s">
        <v>481</v>
      </c>
      <c r="J48" s="148" t="s">
        <v>489</v>
      </c>
      <c r="L48" s="967"/>
      <c r="M48" s="967"/>
      <c r="N48" s="968"/>
      <c r="O48" s="967"/>
      <c r="P48" s="970"/>
      <c r="Q48" s="170"/>
      <c r="R48" s="170"/>
      <c r="S48" s="170"/>
      <c r="T48" s="170"/>
      <c r="U48" s="157"/>
      <c r="V48" s="170"/>
      <c r="W48" s="170"/>
      <c r="X48" s="157"/>
      <c r="Y48" s="170"/>
      <c r="Z48" s="170"/>
      <c r="AA48" s="170"/>
      <c r="AB48" s="170"/>
      <c r="AC48" s="170"/>
      <c r="AD48" s="170"/>
      <c r="AF48" s="170"/>
      <c r="AG48" s="170"/>
      <c r="AH48" s="157"/>
      <c r="AI48" s="170"/>
      <c r="AJ48" s="170"/>
      <c r="AK48" s="170"/>
      <c r="AL48" s="170"/>
      <c r="AM48" s="170"/>
      <c r="AN48" s="170"/>
      <c r="AP48" s="157"/>
      <c r="AQ48" s="157"/>
      <c r="AR48" s="157"/>
      <c r="AS48" s="170"/>
      <c r="AT48" s="170"/>
      <c r="AU48" s="157"/>
      <c r="AV48" s="157"/>
      <c r="AW48" s="157"/>
      <c r="AX48" s="157"/>
      <c r="AZ48" s="157"/>
      <c r="BA48" s="157"/>
      <c r="BB48" s="157"/>
      <c r="BC48" s="170"/>
      <c r="BD48" s="170"/>
      <c r="BE48" s="157"/>
      <c r="BF48" s="157"/>
      <c r="BG48" s="157"/>
      <c r="BH48" s="157"/>
    </row>
    <row r="49" spans="1:60" ht="12.75">
      <c r="A49" s="157"/>
      <c r="B49" s="2" t="s">
        <v>453</v>
      </c>
      <c r="C49" s="2" t="s">
        <v>489</v>
      </c>
      <c r="D49" s="2"/>
      <c r="E49" s="878"/>
      <c r="G49" s="641">
        <v>7</v>
      </c>
      <c r="H49" s="258" t="s">
        <v>443</v>
      </c>
      <c r="I49" s="752" t="s">
        <v>488</v>
      </c>
      <c r="J49" s="148">
        <v>41170</v>
      </c>
      <c r="L49" s="967"/>
      <c r="M49" s="967"/>
      <c r="N49" s="968"/>
      <c r="O49" s="967"/>
      <c r="P49" s="970"/>
      <c r="Q49" s="170"/>
      <c r="R49" s="170"/>
      <c r="S49" s="170"/>
      <c r="T49" s="170"/>
      <c r="U49" s="157"/>
      <c r="V49" s="170"/>
      <c r="W49" s="170"/>
      <c r="X49" s="157"/>
      <c r="Y49" s="170"/>
      <c r="Z49" s="170"/>
      <c r="AA49" s="170"/>
      <c r="AB49" s="170"/>
      <c r="AC49" s="170"/>
      <c r="AD49" s="170"/>
      <c r="AF49" s="170"/>
      <c r="AG49" s="170"/>
      <c r="AH49" s="157"/>
      <c r="AI49" s="170"/>
      <c r="AJ49" s="170"/>
      <c r="AK49" s="170"/>
      <c r="AL49" s="170"/>
      <c r="AM49" s="170"/>
      <c r="AN49" s="170"/>
      <c r="AP49" s="157"/>
      <c r="AQ49" s="157"/>
      <c r="AR49" s="157"/>
      <c r="AS49" s="170"/>
      <c r="AT49" s="170"/>
      <c r="AU49" s="157"/>
      <c r="AV49" s="157"/>
      <c r="AW49" s="157"/>
      <c r="AX49" s="157"/>
      <c r="AZ49" s="157"/>
      <c r="BA49" s="157"/>
      <c r="BB49" s="157"/>
      <c r="BC49" s="170"/>
      <c r="BD49" s="170"/>
      <c r="BE49" s="157"/>
      <c r="BF49" s="157"/>
      <c r="BG49" s="157"/>
      <c r="BH49" s="157"/>
    </row>
    <row r="50" spans="1:60" ht="12.75">
      <c r="A50" s="157"/>
      <c r="B50" s="2" t="s">
        <v>454</v>
      </c>
      <c r="C50" s="2" t="s">
        <v>489</v>
      </c>
      <c r="D50" s="41"/>
      <c r="E50" s="964"/>
      <c r="G50" s="3">
        <v>8</v>
      </c>
      <c r="H50" s="258" t="s">
        <v>155</v>
      </c>
      <c r="I50" s="752" t="s">
        <v>488</v>
      </c>
      <c r="J50" s="148">
        <v>41170</v>
      </c>
      <c r="L50" s="967"/>
      <c r="M50" s="967"/>
      <c r="N50" s="968"/>
      <c r="O50" s="967"/>
      <c r="P50" s="970"/>
      <c r="Q50" s="170"/>
      <c r="R50" s="170"/>
      <c r="S50" s="170"/>
      <c r="T50" s="170"/>
      <c r="U50" s="157"/>
      <c r="V50" s="170"/>
      <c r="W50" s="170"/>
      <c r="X50" s="157"/>
      <c r="Y50" s="170"/>
      <c r="Z50" s="170"/>
      <c r="AA50" s="170"/>
      <c r="AB50" s="170"/>
      <c r="AC50" s="170"/>
      <c r="AD50" s="170"/>
      <c r="AF50" s="170"/>
      <c r="AG50" s="170"/>
      <c r="AH50" s="157"/>
      <c r="AI50" s="170"/>
      <c r="AJ50" s="170"/>
      <c r="AK50" s="170"/>
      <c r="AL50" s="170"/>
      <c r="AM50" s="170"/>
      <c r="AN50" s="170"/>
      <c r="AP50" s="157"/>
      <c r="AQ50" s="157"/>
      <c r="AR50" s="157"/>
      <c r="AS50" s="170"/>
      <c r="AT50" s="170"/>
      <c r="AU50" s="157"/>
      <c r="AV50" s="157"/>
      <c r="AW50" s="157"/>
      <c r="AX50" s="157"/>
      <c r="AZ50" s="157"/>
      <c r="BA50" s="157"/>
      <c r="BB50" s="157"/>
      <c r="BC50" s="170"/>
      <c r="BD50" s="170"/>
      <c r="BE50" s="157"/>
      <c r="BF50" s="157"/>
      <c r="BG50" s="157"/>
      <c r="BH50" s="157"/>
    </row>
    <row r="51" spans="1:60" ht="12.75">
      <c r="A51" s="48"/>
      <c r="B51" s="2" t="s">
        <v>144</v>
      </c>
      <c r="C51" s="2"/>
      <c r="D51" s="2"/>
      <c r="E51" s="878"/>
      <c r="G51" s="641">
        <v>9</v>
      </c>
      <c r="H51" s="258" t="s">
        <v>471</v>
      </c>
      <c r="I51" s="752" t="s">
        <v>488</v>
      </c>
      <c r="J51" s="148" t="s">
        <v>489</v>
      </c>
      <c r="L51" s="967"/>
      <c r="M51" s="967"/>
      <c r="N51" s="968"/>
      <c r="O51" s="170"/>
      <c r="P51" s="970"/>
      <c r="Q51" s="170"/>
      <c r="R51" s="170"/>
      <c r="S51" s="170"/>
      <c r="T51" s="170"/>
      <c r="U51" s="157"/>
      <c r="V51" s="170"/>
      <c r="W51" s="170"/>
      <c r="X51" s="157"/>
      <c r="Y51" s="170"/>
      <c r="Z51" s="170"/>
      <c r="AA51" s="170"/>
      <c r="AB51" s="170"/>
      <c r="AC51" s="170"/>
      <c r="AD51" s="170"/>
      <c r="AF51" s="170"/>
      <c r="AG51" s="170"/>
      <c r="AH51" s="157"/>
      <c r="AI51" s="170"/>
      <c r="AJ51" s="170"/>
      <c r="AK51" s="170"/>
      <c r="AL51" s="170"/>
      <c r="AM51" s="170"/>
      <c r="AN51" s="170"/>
      <c r="AP51" s="157"/>
      <c r="AQ51" s="157"/>
      <c r="AR51" s="157"/>
      <c r="AS51" s="170"/>
      <c r="AT51" s="170"/>
      <c r="AU51" s="157"/>
      <c r="AV51" s="157"/>
      <c r="AW51" s="157"/>
      <c r="AX51" s="157"/>
      <c r="AZ51" s="157"/>
      <c r="BA51" s="157"/>
      <c r="BB51" s="157"/>
      <c r="BC51" s="170"/>
      <c r="BD51" s="170"/>
      <c r="BE51" s="157"/>
      <c r="BF51" s="157"/>
      <c r="BG51" s="157"/>
      <c r="BH51" s="157"/>
    </row>
    <row r="52" spans="1:60" ht="12.75">
      <c r="A52" s="48"/>
      <c r="B52" s="2" t="s">
        <v>144</v>
      </c>
      <c r="C52" s="2"/>
      <c r="D52" s="2"/>
      <c r="E52" s="878"/>
      <c r="G52" s="3">
        <v>10</v>
      </c>
      <c r="H52" s="715" t="s">
        <v>1</v>
      </c>
      <c r="I52" s="829" t="s">
        <v>170</v>
      </c>
      <c r="J52" s="148" t="s">
        <v>489</v>
      </c>
      <c r="L52" s="170"/>
      <c r="M52" s="967"/>
      <c r="N52" s="968"/>
      <c r="O52" s="967"/>
      <c r="P52" s="970"/>
      <c r="Q52" s="170"/>
      <c r="R52" s="170"/>
      <c r="S52" s="170"/>
      <c r="T52" s="170"/>
      <c r="U52" s="157"/>
      <c r="V52" s="170"/>
      <c r="W52" s="170"/>
      <c r="X52" s="157"/>
      <c r="Y52" s="170"/>
      <c r="Z52" s="170"/>
      <c r="AA52" s="170"/>
      <c r="AB52" s="170"/>
      <c r="AC52" s="170"/>
      <c r="AD52" s="170"/>
      <c r="AF52" s="170"/>
      <c r="AG52" s="170"/>
      <c r="AH52" s="157"/>
      <c r="AI52" s="170"/>
      <c r="AJ52" s="170"/>
      <c r="AK52" s="170"/>
      <c r="AL52" s="170"/>
      <c r="AM52" s="170"/>
      <c r="AN52" s="170"/>
      <c r="AP52" s="157"/>
      <c r="AQ52" s="157"/>
      <c r="AR52" s="157"/>
      <c r="AS52" s="170"/>
      <c r="AT52" s="170"/>
      <c r="AU52" s="157"/>
      <c r="AV52" s="157"/>
      <c r="AW52" s="157"/>
      <c r="AX52" s="157"/>
      <c r="AZ52" s="157"/>
      <c r="BA52" s="157"/>
      <c r="BB52" s="157"/>
      <c r="BC52" s="170"/>
      <c r="BD52" s="170"/>
      <c r="BE52" s="157"/>
      <c r="BF52" s="157"/>
      <c r="BG52" s="157"/>
      <c r="BH52" s="157"/>
    </row>
    <row r="53" spans="1:40" ht="12.75">
      <c r="A53" s="48"/>
      <c r="B53" s="2" t="s">
        <v>144</v>
      </c>
      <c r="C53" s="2"/>
      <c r="D53" s="2"/>
      <c r="E53" s="878"/>
      <c r="G53" s="641">
        <v>11</v>
      </c>
      <c r="H53" s="715" t="s">
        <v>6</v>
      </c>
      <c r="I53" s="829" t="s">
        <v>170</v>
      </c>
      <c r="J53" s="148">
        <v>72430</v>
      </c>
      <c r="L53" s="170"/>
      <c r="M53" s="170"/>
      <c r="N53" s="173"/>
      <c r="O53" s="170"/>
      <c r="P53" s="971"/>
      <c r="Q53" s="170"/>
      <c r="R53" s="170"/>
      <c r="S53" s="170"/>
      <c r="T53" s="170"/>
      <c r="U53" s="157"/>
      <c r="V53" s="170"/>
      <c r="W53" s="170"/>
      <c r="X53" s="157"/>
      <c r="Y53" s="170"/>
      <c r="Z53" s="170"/>
      <c r="AA53" s="170"/>
      <c r="AB53" s="170"/>
      <c r="AC53" s="170"/>
      <c r="AD53" s="170"/>
      <c r="AF53" s="170"/>
      <c r="AG53" s="170"/>
      <c r="AH53" s="157"/>
      <c r="AI53" s="170"/>
      <c r="AJ53" s="170"/>
      <c r="AK53" s="170"/>
      <c r="AL53" s="170"/>
      <c r="AM53" s="170"/>
      <c r="AN53" s="170"/>
    </row>
    <row r="54" spans="1:40" ht="12.75">
      <c r="A54" s="48"/>
      <c r="B54" s="6" t="s">
        <v>144</v>
      </c>
      <c r="C54"/>
      <c r="D54"/>
      <c r="G54" s="3">
        <v>12</v>
      </c>
      <c r="H54" s="715" t="s">
        <v>9</v>
      </c>
      <c r="I54" s="829" t="s">
        <v>170</v>
      </c>
      <c r="J54" s="148" t="s">
        <v>489</v>
      </c>
      <c r="L54" s="170"/>
      <c r="M54" s="967"/>
      <c r="N54" s="968"/>
      <c r="O54" s="967"/>
      <c r="P54" s="970"/>
      <c r="Q54" s="170"/>
      <c r="R54" s="170"/>
      <c r="S54" s="170"/>
      <c r="T54" s="170"/>
      <c r="U54" s="157"/>
      <c r="V54" s="170"/>
      <c r="W54" s="170"/>
      <c r="X54" s="157"/>
      <c r="Y54" s="170"/>
      <c r="Z54" s="170"/>
      <c r="AA54" s="170"/>
      <c r="AB54" s="170"/>
      <c r="AC54" s="170"/>
      <c r="AD54" s="170"/>
      <c r="AF54" s="170"/>
      <c r="AG54" s="170"/>
      <c r="AH54" s="157"/>
      <c r="AI54" s="170"/>
      <c r="AJ54" s="170"/>
      <c r="AK54" s="170"/>
      <c r="AL54" s="170"/>
      <c r="AM54" s="170"/>
      <c r="AN54" s="170"/>
    </row>
    <row r="55" spans="1:40" ht="12.75">
      <c r="A55" s="48"/>
      <c r="B55" s="6" t="s">
        <v>144</v>
      </c>
      <c r="C55"/>
      <c r="D55"/>
      <c r="G55" s="641">
        <v>13</v>
      </c>
      <c r="H55" s="261" t="s">
        <v>487</v>
      </c>
      <c r="I55" s="830" t="s">
        <v>477</v>
      </c>
      <c r="J55" s="148">
        <v>41070</v>
      </c>
      <c r="L55" s="170"/>
      <c r="M55" s="170"/>
      <c r="N55" s="173"/>
      <c r="O55" s="170"/>
      <c r="P55" s="971"/>
      <c r="Q55" s="170"/>
      <c r="R55" s="170"/>
      <c r="S55" s="170"/>
      <c r="T55" s="170"/>
      <c r="U55" s="157"/>
      <c r="V55" s="170"/>
      <c r="W55" s="170"/>
      <c r="X55" s="157"/>
      <c r="Y55" s="170"/>
      <c r="Z55" s="170"/>
      <c r="AA55" s="170"/>
      <c r="AB55" s="170"/>
      <c r="AC55" s="170"/>
      <c r="AD55" s="170"/>
      <c r="AF55" s="170"/>
      <c r="AG55" s="170"/>
      <c r="AH55" s="157"/>
      <c r="AI55" s="170"/>
      <c r="AJ55" s="170"/>
      <c r="AK55" s="170"/>
      <c r="AL55" s="170"/>
      <c r="AM55" s="170"/>
      <c r="AN55" s="170"/>
    </row>
    <row r="56" spans="1:40" ht="12.75">
      <c r="A56" s="48"/>
      <c r="B56" s="6" t="s">
        <v>144</v>
      </c>
      <c r="C56"/>
      <c r="D56"/>
      <c r="G56" s="3">
        <v>14</v>
      </c>
      <c r="H56" s="261" t="s">
        <v>472</v>
      </c>
      <c r="I56" s="830" t="s">
        <v>477</v>
      </c>
      <c r="J56" s="148" t="s">
        <v>489</v>
      </c>
      <c r="L56" s="170"/>
      <c r="M56" s="967"/>
      <c r="N56" s="968"/>
      <c r="O56" s="967"/>
      <c r="P56" s="970"/>
      <c r="Q56" s="170"/>
      <c r="R56" s="170"/>
      <c r="S56" s="170"/>
      <c r="T56" s="170"/>
      <c r="U56" s="157"/>
      <c r="V56" s="170"/>
      <c r="W56" s="170"/>
      <c r="X56" s="157"/>
      <c r="Y56" s="170"/>
      <c r="Z56" s="170"/>
      <c r="AA56" s="170"/>
      <c r="AB56" s="170"/>
      <c r="AC56" s="170"/>
      <c r="AD56" s="170"/>
      <c r="AF56" s="170"/>
      <c r="AG56" s="170"/>
      <c r="AH56" s="157"/>
      <c r="AI56" s="170"/>
      <c r="AJ56" s="170"/>
      <c r="AK56" s="170"/>
      <c r="AL56" s="170"/>
      <c r="AM56" s="170"/>
      <c r="AN56" s="170"/>
    </row>
    <row r="57" spans="1:21" ht="12.75">
      <c r="A57" s="48"/>
      <c r="B57" s="6" t="s">
        <v>144</v>
      </c>
      <c r="C57"/>
      <c r="D57"/>
      <c r="G57" s="641">
        <v>15</v>
      </c>
      <c r="H57" s="261" t="s">
        <v>473</v>
      </c>
      <c r="I57" s="830" t="s">
        <v>477</v>
      </c>
      <c r="J57" s="148" t="s">
        <v>489</v>
      </c>
      <c r="L57" s="170"/>
      <c r="M57" s="967"/>
      <c r="N57" s="968"/>
      <c r="O57" s="967"/>
      <c r="P57" s="970"/>
      <c r="Q57" s="967"/>
      <c r="R57" s="967"/>
      <c r="S57" s="967"/>
      <c r="T57" s="170"/>
      <c r="U57" s="157"/>
    </row>
    <row r="58" spans="1:21" ht="12.75">
      <c r="A58" s="48"/>
      <c r="B58" s="6" t="s">
        <v>144</v>
      </c>
      <c r="C58"/>
      <c r="D58"/>
      <c r="G58" s="3">
        <v>16</v>
      </c>
      <c r="H58" s="260" t="s">
        <v>8</v>
      </c>
      <c r="I58" s="260" t="s">
        <v>171</v>
      </c>
      <c r="J58" s="148">
        <v>41200</v>
      </c>
      <c r="L58" s="170"/>
      <c r="M58" s="170"/>
      <c r="N58" s="173"/>
      <c r="O58" s="170"/>
      <c r="P58" s="170"/>
      <c r="Q58" s="967"/>
      <c r="R58" s="967"/>
      <c r="S58" s="967"/>
      <c r="T58" s="170"/>
      <c r="U58" s="157"/>
    </row>
    <row r="59" spans="1:21" ht="12.75">
      <c r="A59" s="48"/>
      <c r="B59" s="6" t="s">
        <v>144</v>
      </c>
      <c r="C59"/>
      <c r="D59"/>
      <c r="G59" s="641">
        <v>17</v>
      </c>
      <c r="H59" s="260" t="s">
        <v>156</v>
      </c>
      <c r="I59" s="260" t="s">
        <v>171</v>
      </c>
      <c r="J59" s="148">
        <v>41200</v>
      </c>
      <c r="L59" s="170"/>
      <c r="M59" s="170"/>
      <c r="N59" s="173"/>
      <c r="O59" s="170"/>
      <c r="P59" s="970"/>
      <c r="Q59" s="967"/>
      <c r="R59" s="967"/>
      <c r="S59" s="969"/>
      <c r="T59" s="170"/>
      <c r="U59" s="157"/>
    </row>
    <row r="60" spans="1:21" ht="12.75">
      <c r="A60" s="48"/>
      <c r="B60" s="6" t="s">
        <v>144</v>
      </c>
      <c r="C60"/>
      <c r="D60"/>
      <c r="G60" s="3">
        <v>18</v>
      </c>
      <c r="H60" s="260" t="s">
        <v>475</v>
      </c>
      <c r="I60" s="260" t="s">
        <v>171</v>
      </c>
      <c r="J60" s="148">
        <v>41080</v>
      </c>
      <c r="L60" s="170"/>
      <c r="M60" s="170"/>
      <c r="N60" s="173"/>
      <c r="O60" s="170"/>
      <c r="P60" s="970"/>
      <c r="Q60" s="170"/>
      <c r="R60" s="170"/>
      <c r="S60" s="170"/>
      <c r="T60" s="170"/>
      <c r="U60" s="157"/>
    </row>
    <row r="61" spans="1:21" ht="12.75">
      <c r="A61" s="48"/>
      <c r="B61" s="6" t="s">
        <v>144</v>
      </c>
      <c r="C61"/>
      <c r="D61"/>
      <c r="G61" s="641">
        <v>19</v>
      </c>
      <c r="H61" s="259" t="s">
        <v>3</v>
      </c>
      <c r="I61" s="831" t="s">
        <v>172</v>
      </c>
      <c r="J61" s="148">
        <v>72230</v>
      </c>
      <c r="L61" s="170"/>
      <c r="M61" s="170"/>
      <c r="N61" s="173"/>
      <c r="O61" s="170"/>
      <c r="P61" s="970"/>
      <c r="Q61" s="170"/>
      <c r="R61" s="170"/>
      <c r="S61" s="170"/>
      <c r="T61" s="170"/>
      <c r="U61" s="157"/>
    </row>
    <row r="62" spans="1:21" ht="12.75">
      <c r="A62" s="12"/>
      <c r="B62" s="6" t="s">
        <v>144</v>
      </c>
      <c r="C62"/>
      <c r="D62"/>
      <c r="G62" s="3">
        <v>20</v>
      </c>
      <c r="H62" s="259" t="s">
        <v>451</v>
      </c>
      <c r="I62" s="831" t="s">
        <v>172</v>
      </c>
      <c r="J62" s="148">
        <v>41160</v>
      </c>
      <c r="L62" s="170"/>
      <c r="M62" s="170"/>
      <c r="N62" s="173"/>
      <c r="O62" s="170"/>
      <c r="P62" s="970"/>
      <c r="Q62" s="170"/>
      <c r="R62" s="170"/>
      <c r="S62" s="170"/>
      <c r="T62" s="170"/>
      <c r="U62" s="157"/>
    </row>
    <row r="63" spans="1:21" ht="12.75">
      <c r="A63" s="14"/>
      <c r="B63" s="6" t="s">
        <v>144</v>
      </c>
      <c r="C63"/>
      <c r="D63"/>
      <c r="G63" s="641">
        <v>21</v>
      </c>
      <c r="H63" s="259" t="s">
        <v>5</v>
      </c>
      <c r="I63" s="831" t="s">
        <v>172</v>
      </c>
      <c r="J63" s="148">
        <v>41160</v>
      </c>
      <c r="L63" s="170"/>
      <c r="M63" s="967"/>
      <c r="N63" s="968"/>
      <c r="O63" s="967"/>
      <c r="P63" s="970"/>
      <c r="Q63" s="170"/>
      <c r="R63" s="170"/>
      <c r="S63" s="170"/>
      <c r="T63" s="170"/>
      <c r="U63" s="157"/>
    </row>
    <row r="64" spans="1:21" ht="12.75">
      <c r="A64" s="14"/>
      <c r="B64" s="6" t="s">
        <v>144</v>
      </c>
      <c r="C64"/>
      <c r="D64"/>
      <c r="G64" s="3">
        <v>22</v>
      </c>
      <c r="H64" s="42" t="s">
        <v>180</v>
      </c>
      <c r="I64" s="959" t="s">
        <v>457</v>
      </c>
      <c r="J64" s="42">
        <v>41150</v>
      </c>
      <c r="L64" s="170"/>
      <c r="M64" s="170"/>
      <c r="N64" s="173"/>
      <c r="O64" s="170"/>
      <c r="P64" s="170"/>
      <c r="Q64" s="170"/>
      <c r="R64" s="170"/>
      <c r="S64" s="170"/>
      <c r="T64" s="170"/>
      <c r="U64" s="157"/>
    </row>
    <row r="65" spans="1:21" ht="12.75">
      <c r="A65" s="14"/>
      <c r="B65" s="6" t="s">
        <v>144</v>
      </c>
      <c r="C65"/>
      <c r="D65"/>
      <c r="G65" s="641">
        <v>23</v>
      </c>
      <c r="H65" s="42" t="s">
        <v>0</v>
      </c>
      <c r="I65" s="959" t="s">
        <v>457</v>
      </c>
      <c r="J65" s="42">
        <v>41020</v>
      </c>
      <c r="L65" s="170"/>
      <c r="M65" s="170"/>
      <c r="N65" s="173"/>
      <c r="O65" s="170"/>
      <c r="P65" s="170"/>
      <c r="Q65" s="170"/>
      <c r="R65" s="170"/>
      <c r="S65" s="170"/>
      <c r="T65" s="170"/>
      <c r="U65" s="157"/>
    </row>
    <row r="66" spans="1:10" ht="12.75">
      <c r="A66" s="15"/>
      <c r="B66" s="6" t="s">
        <v>144</v>
      </c>
      <c r="C66"/>
      <c r="D66"/>
      <c r="G66" s="3">
        <v>24</v>
      </c>
      <c r="H66" s="42" t="s">
        <v>437</v>
      </c>
      <c r="I66" s="959" t="s">
        <v>457</v>
      </c>
      <c r="J66" s="42">
        <v>41020</v>
      </c>
    </row>
    <row r="67" spans="1:10" ht="12.75">
      <c r="A67" s="15"/>
      <c r="B67" s="6" t="s">
        <v>144</v>
      </c>
      <c r="C67"/>
      <c r="D67"/>
      <c r="G67" s="641">
        <v>25</v>
      </c>
      <c r="H67" s="259"/>
      <c r="I67" s="262"/>
      <c r="J67" s="3"/>
    </row>
    <row r="68" spans="1:10" ht="12.75">
      <c r="A68" s="15"/>
      <c r="B68" s="6" t="s">
        <v>144</v>
      </c>
      <c r="C68"/>
      <c r="D68"/>
      <c r="G68" s="42">
        <v>26</v>
      </c>
      <c r="H68" s="42"/>
      <c r="I68" s="262"/>
      <c r="J68" s="960"/>
    </row>
    <row r="69" spans="1:10" ht="12.75">
      <c r="A69" s="16"/>
      <c r="B69" s="6" t="s">
        <v>144</v>
      </c>
      <c r="C69"/>
      <c r="D69"/>
      <c r="G69" s="134">
        <v>27</v>
      </c>
      <c r="H69" s="42"/>
      <c r="I69" s="262"/>
      <c r="J69" s="42"/>
    </row>
    <row r="70" spans="1:10" ht="12.75">
      <c r="A70" s="16"/>
      <c r="B70" s="6" t="s">
        <v>144</v>
      </c>
      <c r="C70"/>
      <c r="D70"/>
      <c r="G70" s="42">
        <v>28</v>
      </c>
      <c r="H70" s="42"/>
      <c r="I70" s="263"/>
      <c r="J70" s="42"/>
    </row>
    <row r="71" spans="1:10" ht="12.75">
      <c r="A71" s="16"/>
      <c r="B71" s="6" t="s">
        <v>144</v>
      </c>
      <c r="C71"/>
      <c r="D71"/>
      <c r="G71" s="134">
        <v>29</v>
      </c>
      <c r="H71" s="42"/>
      <c r="I71" s="263"/>
      <c r="J71" s="42"/>
    </row>
    <row r="72" spans="1:10" ht="12.75">
      <c r="A72" s="17"/>
      <c r="B72" s="6" t="s">
        <v>144</v>
      </c>
      <c r="C72"/>
      <c r="D72"/>
      <c r="G72" s="42">
        <v>30</v>
      </c>
      <c r="H72" s="42"/>
      <c r="I72" s="263"/>
      <c r="J72" s="42"/>
    </row>
    <row r="73" spans="1:10" ht="12.75">
      <c r="A73" s="17"/>
      <c r="B73" s="6" t="s">
        <v>144</v>
      </c>
      <c r="C73"/>
      <c r="D73"/>
      <c r="G73" s="134">
        <v>31</v>
      </c>
      <c r="H73" s="42"/>
      <c r="I73" s="360"/>
      <c r="J73" s="42"/>
    </row>
    <row r="74" spans="1:10" ht="12.75">
      <c r="A74" s="17"/>
      <c r="B74" s="6" t="s">
        <v>144</v>
      </c>
      <c r="C74"/>
      <c r="D74"/>
      <c r="G74" s="42">
        <v>32</v>
      </c>
      <c r="H74" s="42"/>
      <c r="I74" s="360"/>
      <c r="J74" s="42"/>
    </row>
    <row r="75" spans="2:10" ht="12.75">
      <c r="B75" s="6" t="s">
        <v>144</v>
      </c>
      <c r="C75"/>
      <c r="D75"/>
      <c r="G75" s="134">
        <v>33</v>
      </c>
      <c r="H75" s="42"/>
      <c r="I75" s="360"/>
      <c r="J75" s="42"/>
    </row>
    <row r="76" spans="2:10" ht="12.75">
      <c r="B76" s="6" t="s">
        <v>144</v>
      </c>
      <c r="C76"/>
      <c r="D76"/>
      <c r="G76" s="42">
        <v>34</v>
      </c>
      <c r="H76" s="42"/>
      <c r="I76" s="488"/>
      <c r="J76" s="42"/>
    </row>
    <row r="77" spans="2:10" ht="12.75">
      <c r="B77" s="6" t="s">
        <v>144</v>
      </c>
      <c r="C77"/>
      <c r="D77"/>
      <c r="G77" s="134">
        <v>35</v>
      </c>
      <c r="H77" s="42"/>
      <c r="I77" s="488"/>
      <c r="J77" s="42"/>
    </row>
    <row r="78" spans="2:10" ht="12.75">
      <c r="B78" s="6" t="s">
        <v>144</v>
      </c>
      <c r="C78"/>
      <c r="D78"/>
      <c r="G78" s="42">
        <v>36</v>
      </c>
      <c r="H78" s="42"/>
      <c r="I78" s="488"/>
      <c r="J78" s="42"/>
    </row>
    <row r="79" spans="2:10" ht="12.75">
      <c r="B79" s="6" t="s">
        <v>144</v>
      </c>
      <c r="C79"/>
      <c r="D79"/>
      <c r="G79" s="134">
        <v>37</v>
      </c>
      <c r="H79" s="42"/>
      <c r="I79" s="42"/>
      <c r="J79" s="42"/>
    </row>
    <row r="80" spans="2:10" ht="12.75">
      <c r="B80" s="7" t="s">
        <v>144</v>
      </c>
      <c r="G80" s="42">
        <v>38</v>
      </c>
      <c r="H80" s="42"/>
      <c r="I80" s="42"/>
      <c r="J80" s="42"/>
    </row>
    <row r="81" spans="2:10" ht="12.75">
      <c r="B81" s="7" t="s">
        <v>144</v>
      </c>
      <c r="G81" s="134">
        <v>39</v>
      </c>
      <c r="H81" s="42"/>
      <c r="I81" s="42"/>
      <c r="J81" s="42"/>
    </row>
    <row r="82" spans="2:10" ht="12.75">
      <c r="B82" s="7" t="s">
        <v>144</v>
      </c>
      <c r="G82" s="42">
        <v>40</v>
      </c>
      <c r="H82" s="42"/>
      <c r="I82" s="42"/>
      <c r="J82" s="42"/>
    </row>
    <row r="83" spans="7:10" ht="12.75">
      <c r="G83" s="632"/>
      <c r="H83" s="632"/>
      <c r="I83" s="632"/>
      <c r="J83" s="632"/>
    </row>
    <row r="84" spans="7:10" ht="12.75">
      <c r="G84" s="632"/>
      <c r="H84" s="632"/>
      <c r="I84" s="632"/>
      <c r="J84" s="632"/>
    </row>
    <row r="85" spans="7:10" ht="12.75">
      <c r="G85" s="632"/>
      <c r="H85" s="632"/>
      <c r="I85" s="632"/>
      <c r="J85" s="632"/>
    </row>
  </sheetData>
  <printOptions/>
  <pageMargins left="0.75" right="0.75" top="1" bottom="1" header="0.4921259845" footer="0.4921259845"/>
  <pageSetup horizontalDpi="300" verticalDpi="300" orientation="landscape" paperSize="9" scale="71" r:id="rId4"/>
  <rowBreaks count="1" manualBreakCount="1">
    <brk id="40" max="255" man="1"/>
  </rowBreaks>
  <colBreaks count="2" manualBreakCount="2">
    <brk id="11" max="65535" man="1"/>
    <brk id="30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0"/>
  <dimension ref="A1:V38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7" width="6.57421875" style="48" customWidth="1"/>
    <col min="8" max="8" width="5.28125" style="9" customWidth="1"/>
    <col min="9" max="9" width="5.140625" style="0" customWidth="1"/>
    <col min="10" max="10" width="8.28125" style="48" customWidth="1"/>
    <col min="11" max="11" width="5.140625" style="0" customWidth="1"/>
    <col min="12" max="12" width="3.7109375" style="0" customWidth="1"/>
    <col min="13" max="13" width="8.7109375" style="0" customWidth="1"/>
    <col min="14" max="14" width="9.28125" style="0" bestFit="1" customWidth="1"/>
    <col min="15" max="15" width="7.8515625" style="0" customWidth="1"/>
    <col min="16" max="16" width="8.00390625" style="0" customWidth="1"/>
    <col min="17" max="17" width="8.8515625" style="0" customWidth="1"/>
    <col min="18" max="18" width="10.140625" style="0" customWidth="1"/>
    <col min="19" max="19" width="9.140625" style="0" customWidth="1"/>
    <col min="20" max="20" width="10.00390625" style="0" customWidth="1"/>
    <col min="21" max="21" width="10.00390625" style="48" hidden="1" customWidth="1"/>
    <col min="22" max="22" width="10.00390625" style="0" customWidth="1"/>
  </cols>
  <sheetData>
    <row r="1" spans="1:21" ht="15.75" customHeight="1" thickBot="1">
      <c r="A1" s="93"/>
      <c r="B1" s="264"/>
      <c r="C1" s="94" t="s">
        <v>20</v>
      </c>
      <c r="D1" s="95"/>
      <c r="E1" s="93"/>
      <c r="F1" s="93"/>
      <c r="G1" s="93"/>
      <c r="H1" s="93"/>
      <c r="I1" s="111"/>
      <c r="J1" s="93"/>
      <c r="K1" s="96"/>
      <c r="L1" s="96"/>
      <c r="M1" s="97"/>
      <c r="N1" s="97"/>
      <c r="O1" s="97"/>
      <c r="P1" s="97"/>
      <c r="Q1" s="97"/>
      <c r="R1" s="97"/>
      <c r="S1" s="97"/>
      <c r="T1" s="97"/>
      <c r="U1" s="93"/>
    </row>
    <row r="2" spans="1:22" ht="15.75" customHeight="1">
      <c r="A2" s="231" t="s">
        <v>26</v>
      </c>
      <c r="B2" s="229" t="s">
        <v>25</v>
      </c>
      <c r="C2" s="232" t="s">
        <v>24</v>
      </c>
      <c r="D2" s="230" t="s">
        <v>75</v>
      </c>
      <c r="E2" s="231" t="s">
        <v>10</v>
      </c>
      <c r="F2" s="229"/>
      <c r="G2" s="232" t="s">
        <v>43</v>
      </c>
      <c r="H2" s="232" t="s">
        <v>50</v>
      </c>
      <c r="I2" s="232" t="s">
        <v>44</v>
      </c>
      <c r="J2" s="230" t="s">
        <v>45</v>
      </c>
      <c r="K2" s="99" t="s">
        <v>11</v>
      </c>
      <c r="L2" s="100"/>
      <c r="M2" s="101" t="s">
        <v>46</v>
      </c>
      <c r="N2" s="102" t="s">
        <v>45</v>
      </c>
      <c r="O2" s="103" t="s">
        <v>47</v>
      </c>
      <c r="P2" s="102" t="s">
        <v>45</v>
      </c>
      <c r="Q2" s="104" t="s">
        <v>48</v>
      </c>
      <c r="R2" s="105" t="s">
        <v>44</v>
      </c>
      <c r="S2" s="103" t="s">
        <v>62</v>
      </c>
      <c r="T2" s="631" t="s">
        <v>49</v>
      </c>
      <c r="U2" s="98" t="s">
        <v>44</v>
      </c>
      <c r="V2" s="592"/>
    </row>
    <row r="3" spans="1:22" ht="15.75" customHeight="1">
      <c r="A3" s="522">
        <v>1</v>
      </c>
      <c r="B3" s="123">
        <v>8</v>
      </c>
      <c r="C3" s="305" t="s">
        <v>155</v>
      </c>
      <c r="D3" s="709">
        <v>41170</v>
      </c>
      <c r="E3" s="124">
        <v>1</v>
      </c>
      <c r="F3" s="512" t="s">
        <v>16</v>
      </c>
      <c r="G3" s="235"/>
      <c r="H3" s="125"/>
      <c r="I3" s="502">
        <v>0</v>
      </c>
      <c r="J3" s="493">
        <v>0</v>
      </c>
      <c r="K3" s="124">
        <v>1</v>
      </c>
      <c r="L3" s="512">
        <v>1</v>
      </c>
      <c r="M3" s="125"/>
      <c r="N3" s="493">
        <v>0</v>
      </c>
      <c r="O3" s="235"/>
      <c r="P3" s="493">
        <v>0</v>
      </c>
      <c r="Q3" s="125"/>
      <c r="R3" s="493">
        <v>0</v>
      </c>
      <c r="S3" s="236"/>
      <c r="T3" s="236"/>
      <c r="U3" s="60">
        <f>IF(G3&lt;10,ROUNDDOWN(G3,0)*60+(G3-ROUNDDOWN(G3,0))*100+H3,ROUNDDOWN(G3,0)*60-(G3-ROUNDDOWN(G3,0))*100+H3)</f>
        <v>0</v>
      </c>
      <c r="V3" s="592"/>
    </row>
    <row r="4" spans="1:22" s="48" customFormat="1" ht="15.75" customHeight="1">
      <c r="A4" s="523">
        <v>2</v>
      </c>
      <c r="B4" s="116">
        <v>22</v>
      </c>
      <c r="C4" s="306" t="s">
        <v>180</v>
      </c>
      <c r="D4" s="306">
        <v>41150</v>
      </c>
      <c r="E4" s="117">
        <v>1</v>
      </c>
      <c r="F4" s="513" t="s">
        <v>17</v>
      </c>
      <c r="G4" s="237"/>
      <c r="H4" s="118"/>
      <c r="I4" s="503">
        <v>0</v>
      </c>
      <c r="J4" s="310">
        <v>0</v>
      </c>
      <c r="K4" s="117">
        <v>1</v>
      </c>
      <c r="L4" s="513">
        <v>2</v>
      </c>
      <c r="M4" s="118"/>
      <c r="N4" s="310">
        <v>0</v>
      </c>
      <c r="O4" s="237"/>
      <c r="P4" s="310">
        <v>0</v>
      </c>
      <c r="Q4" s="118"/>
      <c r="R4" s="494">
        <v>0</v>
      </c>
      <c r="S4" s="238"/>
      <c r="T4" s="238"/>
      <c r="U4" s="55">
        <f aca="true" t="shared" si="0" ref="U4:U30">IF(G4&lt;10,ROUNDDOWN(G4,0)*60+(G4-ROUNDDOWN(G4,0))*100+H4,ROUNDDOWN(G4,0)*60-(G4-ROUNDDOWN(G4,0))*100+H4)</f>
        <v>0</v>
      </c>
      <c r="V4" s="593"/>
    </row>
    <row r="5" spans="1:22" ht="15.75" customHeight="1">
      <c r="A5" s="524">
        <v>3</v>
      </c>
      <c r="B5" s="114">
        <v>15</v>
      </c>
      <c r="C5" s="307" t="s">
        <v>473</v>
      </c>
      <c r="D5" s="307" t="s">
        <v>489</v>
      </c>
      <c r="E5" s="115">
        <v>1</v>
      </c>
      <c r="F5" s="514" t="s">
        <v>18</v>
      </c>
      <c r="G5" s="237"/>
      <c r="H5" s="118"/>
      <c r="I5" s="504">
        <v>0</v>
      </c>
      <c r="J5" s="495">
        <v>0</v>
      </c>
      <c r="K5" s="115">
        <v>1</v>
      </c>
      <c r="L5" s="514">
        <v>3</v>
      </c>
      <c r="M5" s="118"/>
      <c r="N5" s="495">
        <v>0</v>
      </c>
      <c r="O5" s="237"/>
      <c r="P5" s="495">
        <v>0</v>
      </c>
      <c r="Q5" s="118"/>
      <c r="R5" s="495">
        <v>0</v>
      </c>
      <c r="S5" s="238"/>
      <c r="T5" s="238"/>
      <c r="U5" s="53">
        <f t="shared" si="0"/>
        <v>0</v>
      </c>
      <c r="V5" s="592"/>
    </row>
    <row r="6" spans="1:22" s="48" customFormat="1" ht="15.75" customHeight="1" thickBot="1">
      <c r="A6" s="527">
        <v>4</v>
      </c>
      <c r="B6" s="121">
        <v>6</v>
      </c>
      <c r="C6" s="308" t="s">
        <v>453</v>
      </c>
      <c r="D6" s="308" t="s">
        <v>489</v>
      </c>
      <c r="E6" s="122">
        <v>1</v>
      </c>
      <c r="F6" s="764" t="s">
        <v>19</v>
      </c>
      <c r="G6" s="449"/>
      <c r="H6" s="127"/>
      <c r="I6" s="966">
        <v>0</v>
      </c>
      <c r="J6" s="254">
        <v>0</v>
      </c>
      <c r="K6" s="122">
        <v>1</v>
      </c>
      <c r="L6" s="764">
        <v>4</v>
      </c>
      <c r="M6" s="127"/>
      <c r="N6" s="254">
        <v>0</v>
      </c>
      <c r="O6" s="735"/>
      <c r="P6" s="310">
        <v>0</v>
      </c>
      <c r="Q6" s="118"/>
      <c r="R6" s="494">
        <v>0</v>
      </c>
      <c r="S6" s="238"/>
      <c r="T6" s="238"/>
      <c r="U6" s="55">
        <f t="shared" si="0"/>
        <v>0</v>
      </c>
      <c r="V6" s="593"/>
    </row>
    <row r="7" spans="1:22" ht="15.75" customHeight="1" thickBot="1">
      <c r="A7" s="526">
        <v>5</v>
      </c>
      <c r="B7" s="119">
        <v>16</v>
      </c>
      <c r="C7" s="309" t="s">
        <v>8</v>
      </c>
      <c r="D7" s="402">
        <v>41200</v>
      </c>
      <c r="E7" s="120">
        <v>2</v>
      </c>
      <c r="F7" s="518" t="s">
        <v>16</v>
      </c>
      <c r="G7" s="343"/>
      <c r="H7" s="126"/>
      <c r="I7" s="506">
        <v>0</v>
      </c>
      <c r="J7" s="497">
        <v>0</v>
      </c>
      <c r="K7" s="120">
        <v>2</v>
      </c>
      <c r="L7" s="518">
        <v>1</v>
      </c>
      <c r="M7" s="126"/>
      <c r="N7" s="497">
        <v>0</v>
      </c>
      <c r="O7" s="237"/>
      <c r="P7" s="495">
        <v>0</v>
      </c>
      <c r="Q7" s="118"/>
      <c r="R7" s="495">
        <v>0</v>
      </c>
      <c r="S7" s="238"/>
      <c r="T7" s="238"/>
      <c r="U7" s="591">
        <f t="shared" si="0"/>
        <v>0</v>
      </c>
      <c r="V7" s="592"/>
    </row>
    <row r="8" spans="1:22" ht="15.75" customHeight="1">
      <c r="A8" s="523">
        <v>6</v>
      </c>
      <c r="B8" s="116">
        <v>3</v>
      </c>
      <c r="C8" s="306" t="s">
        <v>474</v>
      </c>
      <c r="D8" s="405">
        <v>41010</v>
      </c>
      <c r="E8" s="117">
        <v>2</v>
      </c>
      <c r="F8" s="513" t="s">
        <v>17</v>
      </c>
      <c r="G8" s="237"/>
      <c r="H8" s="118"/>
      <c r="I8" s="278">
        <v>0</v>
      </c>
      <c r="J8" s="310">
        <v>0</v>
      </c>
      <c r="K8" s="710">
        <v>2</v>
      </c>
      <c r="L8" s="513">
        <v>2</v>
      </c>
      <c r="M8" s="118"/>
      <c r="N8" s="310">
        <v>0</v>
      </c>
      <c r="O8" s="237"/>
      <c r="P8" s="310">
        <v>0</v>
      </c>
      <c r="Q8" s="118"/>
      <c r="R8" s="310">
        <v>0</v>
      </c>
      <c r="S8" s="238"/>
      <c r="T8" s="238"/>
      <c r="U8" s="55">
        <f t="shared" si="0"/>
        <v>0</v>
      </c>
      <c r="V8" s="592"/>
    </row>
    <row r="9" spans="1:22" ht="15.75" customHeight="1">
      <c r="A9" s="524">
        <v>7</v>
      </c>
      <c r="B9" s="114">
        <v>21</v>
      </c>
      <c r="C9" s="307" t="s">
        <v>5</v>
      </c>
      <c r="D9" s="403">
        <v>41160</v>
      </c>
      <c r="E9" s="115">
        <v>2</v>
      </c>
      <c r="F9" s="514" t="s">
        <v>18</v>
      </c>
      <c r="G9" s="237"/>
      <c r="H9" s="118"/>
      <c r="I9" s="504">
        <v>0</v>
      </c>
      <c r="J9" s="495">
        <v>0</v>
      </c>
      <c r="K9" s="115">
        <v>2</v>
      </c>
      <c r="L9" s="514">
        <v>3</v>
      </c>
      <c r="M9" s="118"/>
      <c r="N9" s="495">
        <v>0</v>
      </c>
      <c r="O9" s="237"/>
      <c r="P9" s="495">
        <v>0</v>
      </c>
      <c r="Q9" s="118"/>
      <c r="R9" s="495">
        <v>0</v>
      </c>
      <c r="S9" s="238"/>
      <c r="T9" s="238"/>
      <c r="U9" s="53">
        <f t="shared" si="0"/>
        <v>0</v>
      </c>
      <c r="V9" s="592"/>
    </row>
    <row r="10" spans="1:22" ht="15.75" customHeight="1" thickBot="1">
      <c r="A10" s="527">
        <v>8</v>
      </c>
      <c r="B10" s="121">
        <v>24</v>
      </c>
      <c r="C10" s="308" t="s">
        <v>437</v>
      </c>
      <c r="D10" s="404">
        <v>41020</v>
      </c>
      <c r="E10" s="122">
        <v>2</v>
      </c>
      <c r="F10" s="764" t="s">
        <v>19</v>
      </c>
      <c r="G10" s="449"/>
      <c r="H10" s="127"/>
      <c r="I10" s="279">
        <v>0</v>
      </c>
      <c r="J10" s="254">
        <v>0</v>
      </c>
      <c r="K10" s="122">
        <v>2</v>
      </c>
      <c r="L10" s="764">
        <v>4</v>
      </c>
      <c r="M10" s="127"/>
      <c r="N10" s="254">
        <v>0</v>
      </c>
      <c r="O10" s="735"/>
      <c r="P10" s="310">
        <v>0</v>
      </c>
      <c r="Q10" s="118"/>
      <c r="R10" s="310">
        <v>0</v>
      </c>
      <c r="S10" s="238"/>
      <c r="T10" s="238"/>
      <c r="U10" s="55">
        <f t="shared" si="0"/>
        <v>0</v>
      </c>
      <c r="V10" s="592"/>
    </row>
    <row r="11" spans="1:22" ht="15.75" customHeight="1">
      <c r="A11" s="526">
        <v>9</v>
      </c>
      <c r="B11" s="119">
        <v>5</v>
      </c>
      <c r="C11" s="309" t="s">
        <v>450</v>
      </c>
      <c r="D11" s="402">
        <v>41110</v>
      </c>
      <c r="E11" s="120">
        <v>3</v>
      </c>
      <c r="F11" s="518" t="s">
        <v>16</v>
      </c>
      <c r="G11" s="343"/>
      <c r="H11" s="126"/>
      <c r="I11" s="506">
        <v>0</v>
      </c>
      <c r="J11" s="497">
        <v>0</v>
      </c>
      <c r="K11" s="120">
        <v>3</v>
      </c>
      <c r="L11" s="518">
        <v>1</v>
      </c>
      <c r="M11" s="126"/>
      <c r="N11" s="497">
        <v>0</v>
      </c>
      <c r="O11" s="237"/>
      <c r="P11" s="495">
        <v>0</v>
      </c>
      <c r="Q11" s="118"/>
      <c r="R11" s="495">
        <v>0</v>
      </c>
      <c r="S11" s="238"/>
      <c r="T11" s="238"/>
      <c r="U11" s="53">
        <f t="shared" si="0"/>
        <v>0</v>
      </c>
      <c r="V11" s="592"/>
    </row>
    <row r="12" spans="1:22" ht="15.75" customHeight="1" thickBot="1">
      <c r="A12" s="523">
        <v>10</v>
      </c>
      <c r="B12" s="116">
        <v>13</v>
      </c>
      <c r="C12" s="306" t="s">
        <v>487</v>
      </c>
      <c r="D12" s="405">
        <v>41070</v>
      </c>
      <c r="E12" s="117">
        <v>3</v>
      </c>
      <c r="F12" s="513" t="s">
        <v>17</v>
      </c>
      <c r="G12" s="237"/>
      <c r="H12" s="118"/>
      <c r="I12" s="278">
        <v>0</v>
      </c>
      <c r="J12" s="310">
        <v>0</v>
      </c>
      <c r="K12" s="117">
        <v>3</v>
      </c>
      <c r="L12" s="513">
        <v>2</v>
      </c>
      <c r="M12" s="118"/>
      <c r="N12" s="310">
        <v>0</v>
      </c>
      <c r="O12" s="237"/>
      <c r="P12" s="310">
        <v>0</v>
      </c>
      <c r="Q12" s="118"/>
      <c r="R12" s="310">
        <v>0</v>
      </c>
      <c r="S12" s="238"/>
      <c r="T12" s="238"/>
      <c r="U12" s="66">
        <f t="shared" si="0"/>
        <v>0</v>
      </c>
      <c r="V12" s="592"/>
    </row>
    <row r="13" spans="1:22" ht="15.75" customHeight="1">
      <c r="A13" s="524">
        <v>11</v>
      </c>
      <c r="B13" s="114">
        <v>12</v>
      </c>
      <c r="C13" s="307" t="s">
        <v>9</v>
      </c>
      <c r="D13" s="403" t="s">
        <v>489</v>
      </c>
      <c r="E13" s="115">
        <v>3</v>
      </c>
      <c r="F13" s="514" t="s">
        <v>18</v>
      </c>
      <c r="G13" s="237"/>
      <c r="H13" s="118"/>
      <c r="I13" s="504">
        <v>0</v>
      </c>
      <c r="J13" s="495">
        <v>0</v>
      </c>
      <c r="K13" s="115">
        <v>3</v>
      </c>
      <c r="L13" s="514">
        <v>3</v>
      </c>
      <c r="M13" s="118"/>
      <c r="N13" s="495">
        <v>0</v>
      </c>
      <c r="O13" s="237"/>
      <c r="P13" s="495">
        <v>0</v>
      </c>
      <c r="Q13" s="118"/>
      <c r="R13" s="495">
        <v>0</v>
      </c>
      <c r="S13" s="238"/>
      <c r="T13" s="238"/>
      <c r="U13" s="53">
        <f t="shared" si="0"/>
        <v>0</v>
      </c>
      <c r="V13" s="592"/>
    </row>
    <row r="14" spans="1:22" ht="15.75" customHeight="1" thickBot="1">
      <c r="A14" s="527">
        <v>12</v>
      </c>
      <c r="B14" s="121">
        <v>18</v>
      </c>
      <c r="C14" s="308" t="s">
        <v>475</v>
      </c>
      <c r="D14" s="308">
        <v>41080</v>
      </c>
      <c r="E14" s="122">
        <v>3</v>
      </c>
      <c r="F14" s="764" t="s">
        <v>19</v>
      </c>
      <c r="G14" s="449"/>
      <c r="H14" s="127"/>
      <c r="I14" s="279">
        <v>0</v>
      </c>
      <c r="J14" s="254">
        <v>0</v>
      </c>
      <c r="K14" s="122">
        <v>3</v>
      </c>
      <c r="L14" s="764">
        <v>4</v>
      </c>
      <c r="M14" s="127"/>
      <c r="N14" s="254">
        <v>0</v>
      </c>
      <c r="O14" s="735"/>
      <c r="P14" s="310">
        <v>0</v>
      </c>
      <c r="Q14" s="118"/>
      <c r="R14" s="310">
        <v>0</v>
      </c>
      <c r="S14" s="238"/>
      <c r="T14" s="238"/>
      <c r="U14" s="55">
        <f t="shared" si="0"/>
        <v>0</v>
      </c>
      <c r="V14" s="592"/>
    </row>
    <row r="15" spans="1:22" ht="15.75" customHeight="1">
      <c r="A15" s="526">
        <v>13</v>
      </c>
      <c r="B15" s="119">
        <v>19</v>
      </c>
      <c r="C15" s="309" t="s">
        <v>3</v>
      </c>
      <c r="D15" s="309">
        <v>72230</v>
      </c>
      <c r="E15" s="120">
        <v>4</v>
      </c>
      <c r="F15" s="518" t="s">
        <v>16</v>
      </c>
      <c r="G15" s="343"/>
      <c r="H15" s="126"/>
      <c r="I15" s="506">
        <v>0</v>
      </c>
      <c r="J15" s="497">
        <v>0</v>
      </c>
      <c r="K15" s="120">
        <v>4</v>
      </c>
      <c r="L15" s="518">
        <v>1</v>
      </c>
      <c r="M15" s="126"/>
      <c r="N15" s="497">
        <v>0</v>
      </c>
      <c r="O15" s="237"/>
      <c r="P15" s="495">
        <v>0</v>
      </c>
      <c r="Q15" s="118"/>
      <c r="R15" s="495">
        <v>0</v>
      </c>
      <c r="S15" s="238"/>
      <c r="T15" s="238"/>
      <c r="U15" s="53">
        <f t="shared" si="0"/>
        <v>0</v>
      </c>
      <c r="V15" s="592"/>
    </row>
    <row r="16" spans="1:22" ht="15.75" customHeight="1">
      <c r="A16" s="523">
        <v>14</v>
      </c>
      <c r="B16" s="116">
        <v>11</v>
      </c>
      <c r="C16" s="306" t="s">
        <v>6</v>
      </c>
      <c r="D16" s="306">
        <v>72430</v>
      </c>
      <c r="E16" s="117">
        <v>4</v>
      </c>
      <c r="F16" s="513" t="s">
        <v>17</v>
      </c>
      <c r="G16" s="237"/>
      <c r="H16" s="118"/>
      <c r="I16" s="278">
        <v>0</v>
      </c>
      <c r="J16" s="310">
        <v>0</v>
      </c>
      <c r="K16" s="117">
        <v>4</v>
      </c>
      <c r="L16" s="513">
        <v>2</v>
      </c>
      <c r="M16" s="118"/>
      <c r="N16" s="310">
        <v>0</v>
      </c>
      <c r="O16" s="237"/>
      <c r="P16" s="310">
        <v>0</v>
      </c>
      <c r="Q16" s="118"/>
      <c r="R16" s="310">
        <v>0</v>
      </c>
      <c r="S16" s="238"/>
      <c r="T16" s="238"/>
      <c r="U16" s="55">
        <f t="shared" si="0"/>
        <v>0</v>
      </c>
      <c r="V16" s="592"/>
    </row>
    <row r="17" spans="1:22" ht="15.75" customHeight="1" thickBot="1">
      <c r="A17" s="524">
        <v>15</v>
      </c>
      <c r="B17" s="114">
        <v>17</v>
      </c>
      <c r="C17" s="307" t="s">
        <v>156</v>
      </c>
      <c r="D17" s="307">
        <v>41200</v>
      </c>
      <c r="E17" s="115">
        <v>4</v>
      </c>
      <c r="F17" s="514" t="s">
        <v>18</v>
      </c>
      <c r="G17" s="237"/>
      <c r="H17" s="118"/>
      <c r="I17" s="504">
        <v>0</v>
      </c>
      <c r="J17" s="495">
        <v>0</v>
      </c>
      <c r="K17" s="115">
        <v>4</v>
      </c>
      <c r="L17" s="514">
        <v>3</v>
      </c>
      <c r="M17" s="118"/>
      <c r="N17" s="495">
        <v>0</v>
      </c>
      <c r="O17" s="237"/>
      <c r="P17" s="495">
        <v>0</v>
      </c>
      <c r="Q17" s="118"/>
      <c r="R17" s="495">
        <v>0</v>
      </c>
      <c r="S17" s="238"/>
      <c r="T17" s="238"/>
      <c r="U17" s="591">
        <f t="shared" si="0"/>
        <v>0</v>
      </c>
      <c r="V17" s="592"/>
    </row>
    <row r="18" spans="1:22" ht="15.75" customHeight="1" thickBot="1">
      <c r="A18" s="527">
        <v>16</v>
      </c>
      <c r="B18" s="121">
        <v>1</v>
      </c>
      <c r="C18" s="308" t="s">
        <v>167</v>
      </c>
      <c r="D18" s="308">
        <v>41140</v>
      </c>
      <c r="E18" s="122">
        <v>4</v>
      </c>
      <c r="F18" s="764" t="s">
        <v>19</v>
      </c>
      <c r="G18" s="449"/>
      <c r="H18" s="127"/>
      <c r="I18" s="279">
        <v>0</v>
      </c>
      <c r="J18" s="254">
        <v>0</v>
      </c>
      <c r="K18" s="122">
        <v>4</v>
      </c>
      <c r="L18" s="764">
        <v>4</v>
      </c>
      <c r="M18" s="127"/>
      <c r="N18" s="254">
        <v>0</v>
      </c>
      <c r="O18" s="735"/>
      <c r="P18" s="310">
        <v>0</v>
      </c>
      <c r="Q18" s="118"/>
      <c r="R18" s="310">
        <v>0</v>
      </c>
      <c r="S18" s="238"/>
      <c r="T18" s="238"/>
      <c r="U18" s="55">
        <f t="shared" si="0"/>
        <v>0</v>
      </c>
      <c r="V18" s="592"/>
    </row>
    <row r="19" spans="1:22" ht="15.75" customHeight="1">
      <c r="A19" s="526">
        <v>17</v>
      </c>
      <c r="B19" s="119">
        <v>14</v>
      </c>
      <c r="C19" s="309" t="s">
        <v>472</v>
      </c>
      <c r="D19" s="309" t="s">
        <v>489</v>
      </c>
      <c r="E19" s="120">
        <v>5</v>
      </c>
      <c r="F19" s="518" t="s">
        <v>16</v>
      </c>
      <c r="G19" s="343"/>
      <c r="H19" s="126"/>
      <c r="I19" s="506">
        <v>0</v>
      </c>
      <c r="J19" s="497">
        <v>0</v>
      </c>
      <c r="K19" s="120">
        <v>5</v>
      </c>
      <c r="L19" s="518">
        <v>1</v>
      </c>
      <c r="M19" s="126"/>
      <c r="N19" s="497">
        <v>0</v>
      </c>
      <c r="O19" s="237"/>
      <c r="P19" s="495">
        <v>0</v>
      </c>
      <c r="Q19" s="118"/>
      <c r="R19" s="495">
        <v>0</v>
      </c>
      <c r="S19" s="238"/>
      <c r="T19" s="238"/>
      <c r="U19" s="53">
        <f t="shared" si="0"/>
        <v>0</v>
      </c>
      <c r="V19" s="592"/>
    </row>
    <row r="20" spans="1:22" ht="15.75" customHeight="1">
      <c r="A20" s="523">
        <v>18</v>
      </c>
      <c r="B20" s="116">
        <v>9</v>
      </c>
      <c r="C20" s="306" t="s">
        <v>471</v>
      </c>
      <c r="D20" s="405" t="s">
        <v>489</v>
      </c>
      <c r="E20" s="117">
        <v>5</v>
      </c>
      <c r="F20" s="513" t="s">
        <v>17</v>
      </c>
      <c r="G20" s="237"/>
      <c r="H20" s="118"/>
      <c r="I20" s="278">
        <v>0</v>
      </c>
      <c r="J20" s="310">
        <v>0</v>
      </c>
      <c r="K20" s="710">
        <v>5</v>
      </c>
      <c r="L20" s="513">
        <v>2</v>
      </c>
      <c r="M20" s="118"/>
      <c r="N20" s="310">
        <v>0</v>
      </c>
      <c r="O20" s="237"/>
      <c r="P20" s="310">
        <v>0</v>
      </c>
      <c r="Q20" s="118"/>
      <c r="R20" s="310">
        <v>0</v>
      </c>
      <c r="S20" s="238"/>
      <c r="T20" s="238"/>
      <c r="U20" s="55">
        <f t="shared" si="0"/>
        <v>0</v>
      </c>
      <c r="V20" s="592"/>
    </row>
    <row r="21" spans="1:22" ht="15.75" customHeight="1">
      <c r="A21" s="524">
        <v>19</v>
      </c>
      <c r="B21" s="114">
        <v>23</v>
      </c>
      <c r="C21" s="307" t="s">
        <v>0</v>
      </c>
      <c r="D21" s="403">
        <v>41020</v>
      </c>
      <c r="E21" s="115">
        <v>5</v>
      </c>
      <c r="F21" s="514" t="s">
        <v>18</v>
      </c>
      <c r="G21" s="237"/>
      <c r="H21" s="118"/>
      <c r="I21" s="504">
        <v>0</v>
      </c>
      <c r="J21" s="495">
        <v>0</v>
      </c>
      <c r="K21" s="115">
        <v>5</v>
      </c>
      <c r="L21" s="514">
        <v>3</v>
      </c>
      <c r="M21" s="118"/>
      <c r="N21" s="495">
        <v>0</v>
      </c>
      <c r="O21" s="237"/>
      <c r="P21" s="495">
        <v>0</v>
      </c>
      <c r="Q21" s="118"/>
      <c r="R21" s="495">
        <v>0</v>
      </c>
      <c r="S21" s="238"/>
      <c r="T21" s="238"/>
      <c r="U21" s="53">
        <f t="shared" si="0"/>
        <v>0</v>
      </c>
      <c r="V21" s="592"/>
    </row>
    <row r="22" spans="1:22" ht="15.75" customHeight="1" thickBot="1">
      <c r="A22" s="909">
        <v>20</v>
      </c>
      <c r="B22" s="121">
        <v>4</v>
      </c>
      <c r="C22" s="308" t="s">
        <v>476</v>
      </c>
      <c r="D22" s="404">
        <v>41090</v>
      </c>
      <c r="E22" s="122">
        <v>5</v>
      </c>
      <c r="F22" s="764" t="s">
        <v>19</v>
      </c>
      <c r="G22" s="449"/>
      <c r="H22" s="127"/>
      <c r="I22" s="279">
        <v>0</v>
      </c>
      <c r="J22" s="254">
        <v>0</v>
      </c>
      <c r="K22" s="122">
        <v>5</v>
      </c>
      <c r="L22" s="764">
        <v>4</v>
      </c>
      <c r="M22" s="127"/>
      <c r="N22" s="254">
        <v>0</v>
      </c>
      <c r="O22" s="735"/>
      <c r="P22" s="310">
        <v>0</v>
      </c>
      <c r="Q22" s="118"/>
      <c r="R22" s="310">
        <v>0</v>
      </c>
      <c r="S22" s="238"/>
      <c r="T22" s="239"/>
      <c r="U22" s="66">
        <f t="shared" si="0"/>
        <v>0</v>
      </c>
      <c r="V22" s="592"/>
    </row>
    <row r="23" spans="1:22" ht="15.75" customHeight="1">
      <c r="A23" s="526">
        <v>21</v>
      </c>
      <c r="B23" s="119">
        <v>20</v>
      </c>
      <c r="C23" s="309" t="s">
        <v>451</v>
      </c>
      <c r="D23" s="402">
        <v>41160</v>
      </c>
      <c r="E23" s="120">
        <v>6</v>
      </c>
      <c r="F23" s="518" t="s">
        <v>16</v>
      </c>
      <c r="G23" s="343"/>
      <c r="H23" s="126"/>
      <c r="I23" s="506">
        <v>0</v>
      </c>
      <c r="J23" s="497">
        <v>0</v>
      </c>
      <c r="K23" s="120">
        <v>6</v>
      </c>
      <c r="L23" s="518">
        <v>1</v>
      </c>
      <c r="M23" s="126"/>
      <c r="N23" s="497">
        <v>0</v>
      </c>
      <c r="O23" s="237"/>
      <c r="P23" s="495">
        <v>0</v>
      </c>
      <c r="Q23" s="118"/>
      <c r="R23" s="495">
        <v>0</v>
      </c>
      <c r="S23" s="238"/>
      <c r="T23" s="238"/>
      <c r="U23" s="53">
        <f t="shared" si="0"/>
        <v>0</v>
      </c>
      <c r="V23" s="592"/>
    </row>
    <row r="24" spans="1:22" ht="15.75" customHeight="1">
      <c r="A24" s="523">
        <v>22</v>
      </c>
      <c r="B24" s="116">
        <v>10</v>
      </c>
      <c r="C24" s="306" t="s">
        <v>1</v>
      </c>
      <c r="D24" s="405" t="s">
        <v>489</v>
      </c>
      <c r="E24" s="117">
        <v>6</v>
      </c>
      <c r="F24" s="513" t="s">
        <v>17</v>
      </c>
      <c r="G24" s="237"/>
      <c r="H24" s="118"/>
      <c r="I24" s="278">
        <v>0</v>
      </c>
      <c r="J24" s="310">
        <v>0</v>
      </c>
      <c r="K24" s="117">
        <v>6</v>
      </c>
      <c r="L24" s="513">
        <v>2</v>
      </c>
      <c r="M24" s="118"/>
      <c r="N24" s="310">
        <v>0</v>
      </c>
      <c r="O24" s="237"/>
      <c r="P24" s="310">
        <v>0</v>
      </c>
      <c r="Q24" s="118"/>
      <c r="R24" s="310">
        <v>0</v>
      </c>
      <c r="S24" s="238"/>
      <c r="T24" s="238"/>
      <c r="U24" s="55">
        <f t="shared" si="0"/>
        <v>0</v>
      </c>
      <c r="V24" s="592"/>
    </row>
    <row r="25" spans="1:22" ht="15.75" customHeight="1">
      <c r="A25" s="524">
        <v>23</v>
      </c>
      <c r="B25" s="114">
        <v>2</v>
      </c>
      <c r="C25" s="307" t="s">
        <v>445</v>
      </c>
      <c r="D25" s="403">
        <v>41140</v>
      </c>
      <c r="E25" s="115">
        <v>6</v>
      </c>
      <c r="F25" s="514" t="s">
        <v>18</v>
      </c>
      <c r="G25" s="237"/>
      <c r="H25" s="118"/>
      <c r="I25" s="504">
        <v>0</v>
      </c>
      <c r="J25" s="495">
        <v>0</v>
      </c>
      <c r="K25" s="115">
        <v>6</v>
      </c>
      <c r="L25" s="514">
        <v>3</v>
      </c>
      <c r="M25" s="118"/>
      <c r="N25" s="495">
        <v>0</v>
      </c>
      <c r="O25" s="237"/>
      <c r="P25" s="495">
        <v>0</v>
      </c>
      <c r="Q25" s="118"/>
      <c r="R25" s="495">
        <v>0</v>
      </c>
      <c r="S25" s="238"/>
      <c r="T25" s="238"/>
      <c r="U25" s="53">
        <f t="shared" si="0"/>
        <v>0</v>
      </c>
      <c r="V25" s="592"/>
    </row>
    <row r="26" spans="1:22" ht="15.75" customHeight="1" thickBot="1">
      <c r="A26" s="620">
        <v>24</v>
      </c>
      <c r="B26" s="606">
        <v>7</v>
      </c>
      <c r="C26" s="607" t="s">
        <v>443</v>
      </c>
      <c r="D26" s="981">
        <v>41170</v>
      </c>
      <c r="E26" s="603">
        <v>6</v>
      </c>
      <c r="F26" s="778" t="s">
        <v>19</v>
      </c>
      <c r="G26" s="608"/>
      <c r="H26" s="604"/>
      <c r="I26" s="110">
        <v>0</v>
      </c>
      <c r="J26" s="605">
        <v>0</v>
      </c>
      <c r="K26" s="603">
        <v>6</v>
      </c>
      <c r="L26" s="778">
        <v>4</v>
      </c>
      <c r="M26" s="604"/>
      <c r="N26" s="605">
        <v>0</v>
      </c>
      <c r="O26" s="608"/>
      <c r="P26" s="605">
        <v>0</v>
      </c>
      <c r="Q26" s="604"/>
      <c r="R26" s="605">
        <v>0</v>
      </c>
      <c r="S26" s="621"/>
      <c r="T26" s="622"/>
      <c r="U26" s="66">
        <f t="shared" si="0"/>
        <v>0</v>
      </c>
      <c r="V26" s="592"/>
    </row>
    <row r="27" spans="1:22" ht="15.75" customHeight="1" hidden="1">
      <c r="A27" s="526">
        <v>25</v>
      </c>
      <c r="B27" s="119"/>
      <c r="C27" s="309"/>
      <c r="D27" s="402"/>
      <c r="E27" s="120"/>
      <c r="F27" s="518"/>
      <c r="G27" s="343"/>
      <c r="H27" s="126"/>
      <c r="I27" s="506"/>
      <c r="J27" s="497"/>
      <c r="K27" s="120"/>
      <c r="L27" s="468"/>
      <c r="M27" s="126"/>
      <c r="N27" s="497"/>
      <c r="O27" s="343"/>
      <c r="P27" s="497"/>
      <c r="Q27" s="126"/>
      <c r="R27" s="497"/>
      <c r="S27" s="602"/>
      <c r="T27" s="602"/>
      <c r="U27" s="53">
        <f t="shared" si="0"/>
        <v>0</v>
      </c>
      <c r="V27" s="592"/>
    </row>
    <row r="28" spans="1:22" ht="15.75" customHeight="1" hidden="1">
      <c r="A28" s="523">
        <v>26</v>
      </c>
      <c r="B28" s="116"/>
      <c r="C28" s="306"/>
      <c r="D28" s="306"/>
      <c r="E28" s="117"/>
      <c r="F28" s="513"/>
      <c r="G28" s="237"/>
      <c r="H28" s="118"/>
      <c r="I28" s="278"/>
      <c r="J28" s="310"/>
      <c r="K28" s="117"/>
      <c r="L28" s="465"/>
      <c r="M28" s="118"/>
      <c r="N28" s="310"/>
      <c r="O28" s="237"/>
      <c r="P28" s="310"/>
      <c r="Q28" s="118"/>
      <c r="R28" s="310"/>
      <c r="S28" s="238"/>
      <c r="T28" s="238"/>
      <c r="U28" s="55">
        <f t="shared" si="0"/>
        <v>0</v>
      </c>
      <c r="V28" s="592"/>
    </row>
    <row r="29" spans="1:22" ht="15.75" customHeight="1" hidden="1">
      <c r="A29" s="524">
        <v>27</v>
      </c>
      <c r="B29" s="114"/>
      <c r="C29" s="307"/>
      <c r="D29" s="307"/>
      <c r="E29" s="115"/>
      <c r="F29" s="514"/>
      <c r="G29" s="237"/>
      <c r="H29" s="118"/>
      <c r="I29" s="504"/>
      <c r="J29" s="495"/>
      <c r="K29" s="115"/>
      <c r="L29" s="466"/>
      <c r="M29" s="118"/>
      <c r="N29" s="495"/>
      <c r="O29" s="237"/>
      <c r="P29" s="495"/>
      <c r="Q29" s="118"/>
      <c r="R29" s="495"/>
      <c r="S29" s="238"/>
      <c r="T29" s="238"/>
      <c r="U29" s="53">
        <f t="shared" si="0"/>
        <v>0</v>
      </c>
      <c r="V29" s="592"/>
    </row>
    <row r="30" spans="1:22" ht="15.75" customHeight="1" hidden="1" thickBot="1">
      <c r="A30" s="620">
        <v>28</v>
      </c>
      <c r="B30" s="606"/>
      <c r="C30" s="607"/>
      <c r="D30" s="607"/>
      <c r="E30" s="603"/>
      <c r="F30" s="778"/>
      <c r="G30" s="608"/>
      <c r="H30" s="604"/>
      <c r="I30" s="110"/>
      <c r="J30" s="605"/>
      <c r="K30" s="603"/>
      <c r="L30" s="965"/>
      <c r="M30" s="604"/>
      <c r="N30" s="605"/>
      <c r="O30" s="608"/>
      <c r="P30" s="605"/>
      <c r="Q30" s="604"/>
      <c r="R30" s="605"/>
      <c r="S30" s="621"/>
      <c r="T30" s="622"/>
      <c r="U30" s="66">
        <f t="shared" si="0"/>
        <v>0</v>
      </c>
      <c r="V30" s="592"/>
    </row>
    <row r="31" spans="1:22" ht="15.75" customHeight="1" hidden="1">
      <c r="A31" s="526">
        <v>29</v>
      </c>
      <c r="B31" s="119"/>
      <c r="C31" s="309"/>
      <c r="D31" s="309"/>
      <c r="E31" s="120"/>
      <c r="F31" s="516"/>
      <c r="G31" s="343"/>
      <c r="H31" s="126"/>
      <c r="I31" s="506"/>
      <c r="J31" s="497"/>
      <c r="K31" s="120"/>
      <c r="L31" s="468"/>
      <c r="M31" s="126"/>
      <c r="N31" s="497"/>
      <c r="O31" s="343"/>
      <c r="P31" s="497"/>
      <c r="Q31" s="126"/>
      <c r="R31" s="497"/>
      <c r="S31" s="602"/>
      <c r="T31" s="602"/>
      <c r="U31" s="53">
        <f>IF(G31&lt;10,ROUNDDOWN(G31,0)*60+(G31-ROUNDDOWN(G31,0))*100+H31,ROUNDDOWN(G31,0)*60-(G31-ROUNDDOWN(G31,0))*100+H31)</f>
        <v>0</v>
      </c>
      <c r="V31" s="592"/>
    </row>
    <row r="32" spans="1:22" ht="15.75" customHeight="1" hidden="1" thickBot="1">
      <c r="A32" s="527">
        <v>30</v>
      </c>
      <c r="B32" s="121"/>
      <c r="C32" s="308"/>
      <c r="D32" s="308"/>
      <c r="E32" s="122"/>
      <c r="F32" s="517"/>
      <c r="G32" s="449"/>
      <c r="H32" s="127"/>
      <c r="I32" s="279"/>
      <c r="J32" s="254"/>
      <c r="K32" s="117"/>
      <c r="L32" s="465"/>
      <c r="M32" s="118"/>
      <c r="N32" s="310"/>
      <c r="O32" s="237"/>
      <c r="P32" s="310"/>
      <c r="Q32" s="118"/>
      <c r="R32" s="310"/>
      <c r="S32" s="238"/>
      <c r="T32" s="238"/>
      <c r="U32" s="55">
        <f>IF(G32&lt;10,ROUNDDOWN(G32,0)*60+(G32-ROUNDDOWN(G32,0))*100+H32,ROUNDDOWN(G32,0)*60-(G32-ROUNDDOWN(G32,0))*100+H32)</f>
        <v>0</v>
      </c>
      <c r="V32" s="592"/>
    </row>
    <row r="33" spans="1:22" ht="15.75" customHeight="1" hidden="1">
      <c r="A33" s="526">
        <v>31</v>
      </c>
      <c r="B33" s="119"/>
      <c r="C33" s="309"/>
      <c r="D33" s="309"/>
      <c r="E33" s="120"/>
      <c r="F33" s="518"/>
      <c r="G33" s="343"/>
      <c r="H33" s="126"/>
      <c r="I33" s="506"/>
      <c r="J33" s="497"/>
      <c r="K33" s="115"/>
      <c r="L33" s="466"/>
      <c r="M33" s="118"/>
      <c r="N33" s="495"/>
      <c r="O33" s="237"/>
      <c r="P33" s="495"/>
      <c r="Q33" s="118"/>
      <c r="R33" s="495"/>
      <c r="S33" s="238"/>
      <c r="T33" s="238"/>
      <c r="U33" s="53">
        <f>IF(G33&lt;10,ROUNDDOWN(G33,0)*60+(G33-ROUNDDOWN(G33,0))*100+H33,ROUNDDOWN(G33,0)*60-(G33-ROUNDDOWN(G33,0))*100+H33)</f>
        <v>0</v>
      </c>
      <c r="V33" s="592"/>
    </row>
    <row r="34" spans="1:22" ht="15.75" customHeight="1" hidden="1" thickBot="1">
      <c r="A34" s="397">
        <v>32</v>
      </c>
      <c r="B34" s="398"/>
      <c r="C34" s="399"/>
      <c r="D34" s="399"/>
      <c r="E34" s="400"/>
      <c r="F34" s="519"/>
      <c r="G34" s="509"/>
      <c r="H34" s="401"/>
      <c r="I34" s="479"/>
      <c r="J34" s="500"/>
      <c r="K34" s="122"/>
      <c r="L34" s="467"/>
      <c r="M34" s="127"/>
      <c r="N34" s="254"/>
      <c r="O34" s="237"/>
      <c r="P34" s="310"/>
      <c r="Q34" s="492"/>
      <c r="R34" s="310"/>
      <c r="S34" s="238"/>
      <c r="T34" s="239"/>
      <c r="U34" s="66">
        <f>IF(G34&lt;10,ROUNDDOWN(G34,0)*60+(G34-ROUNDDOWN(G34,0))*100+H34,ROUNDDOWN(G34,0)*60-(G34-ROUNDDOWN(G34,0))*100+H34)</f>
        <v>0</v>
      </c>
      <c r="V34" s="592"/>
    </row>
    <row r="35" spans="1:22" ht="15.75" customHeight="1" hidden="1">
      <c r="A35" s="528">
        <v>33</v>
      </c>
      <c r="B35" s="528"/>
      <c r="C35" s="506"/>
      <c r="D35" s="528"/>
      <c r="E35" s="529"/>
      <c r="F35" s="530"/>
      <c r="G35" s="510"/>
      <c r="H35" s="507"/>
      <c r="I35" s="506"/>
      <c r="J35" s="531"/>
      <c r="K35" s="529"/>
      <c r="L35" s="581"/>
      <c r="M35" s="499"/>
      <c r="N35" s="532"/>
      <c r="O35" s="492"/>
      <c r="P35" s="533"/>
      <c r="Q35" s="492"/>
      <c r="R35" s="533"/>
      <c r="S35" s="589"/>
      <c r="T35" s="589"/>
      <c r="V35" s="592"/>
    </row>
    <row r="36" spans="1:22" ht="15.75" customHeight="1" hidden="1">
      <c r="A36" s="273">
        <v>34</v>
      </c>
      <c r="B36" s="273"/>
      <c r="C36" s="278"/>
      <c r="D36" s="273"/>
      <c r="E36" s="282"/>
      <c r="F36" s="474"/>
      <c r="G36" s="511"/>
      <c r="H36" s="508"/>
      <c r="I36" s="278"/>
      <c r="J36" s="501"/>
      <c r="K36" s="539"/>
      <c r="L36" s="582"/>
      <c r="M36" s="492"/>
      <c r="N36" s="498"/>
      <c r="O36" s="492"/>
      <c r="P36" s="496"/>
      <c r="Q36" s="492"/>
      <c r="R36" s="496"/>
      <c r="S36" s="589"/>
      <c r="T36" s="589"/>
      <c r="V36" s="592"/>
    </row>
    <row r="37" spans="1:22" ht="15.75" customHeight="1" hidden="1">
      <c r="A37" s="534">
        <v>35</v>
      </c>
      <c r="B37" s="534"/>
      <c r="C37" s="504"/>
      <c r="D37" s="534"/>
      <c r="E37" s="535"/>
      <c r="F37" s="536"/>
      <c r="G37" s="511"/>
      <c r="H37" s="508"/>
      <c r="I37" s="504"/>
      <c r="J37" s="537"/>
      <c r="K37" s="535"/>
      <c r="L37" s="583"/>
      <c r="M37" s="492"/>
      <c r="N37" s="538"/>
      <c r="O37" s="492"/>
      <c r="P37" s="533"/>
      <c r="Q37" s="492"/>
      <c r="R37" s="533"/>
      <c r="S37" s="589"/>
      <c r="T37" s="589"/>
      <c r="V37" s="592"/>
    </row>
    <row r="38" spans="1:22" ht="15.75" customHeight="1" hidden="1" thickBot="1">
      <c r="A38" s="475">
        <v>36</v>
      </c>
      <c r="B38" s="475"/>
      <c r="C38" s="110"/>
      <c r="D38" s="475"/>
      <c r="E38" s="476"/>
      <c r="F38" s="477"/>
      <c r="G38" s="541"/>
      <c r="H38" s="542"/>
      <c r="I38" s="110"/>
      <c r="J38" s="543"/>
      <c r="K38" s="544"/>
      <c r="L38" s="584"/>
      <c r="M38" s="540"/>
      <c r="N38" s="545"/>
      <c r="O38" s="540"/>
      <c r="P38" s="546"/>
      <c r="Q38" s="110"/>
      <c r="R38" s="546"/>
      <c r="S38" s="590"/>
      <c r="T38" s="590"/>
      <c r="V38" s="592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 formatCells="0" formatColumns="0" formatRows="0"/>
  <protectedRanges>
    <protectedRange sqref="O27:O34" name="Plagevitesse_1"/>
    <protectedRange sqref="M27:M34" name="PlageDistance_1"/>
    <protectedRange sqref="G27:H34" name="PlageDur?e_1"/>
    <protectedRange sqref="G3:G9 H3:H26" name="PlageDur?e_1_2"/>
    <protectedRange sqref="M3:M26" name="PlageDistance_1_2"/>
    <protectedRange sqref="O3:O26" name="Plagevitesse_1_2"/>
  </protectedRanges>
  <dataValidations count="6">
    <dataValidation type="whole" allowBlank="1" showInputMessage="1" showErrorMessage="1" sqref="M3:M38">
      <formula1>0</formula1>
      <formula2>60</formula2>
    </dataValidation>
    <dataValidation type="decimal" allowBlank="1" showInputMessage="1" showErrorMessage="1" sqref="O3:O38">
      <formula1>0</formula1>
      <formula2>240</formula2>
    </dataValidation>
    <dataValidation type="list" allowBlank="1" showDropDown="1" showInputMessage="1" showErrorMessage="1" sqref="H27:H38">
      <formula1>"100,95,90,85,80,75,70,65,60,50,45,40,35,30,0"</formula1>
    </dataValidation>
    <dataValidation type="whole" allowBlank="1" showInputMessage="1" showErrorMessage="1" sqref="Q3:Q38">
      <formula1>100</formula1>
      <formula2>10000</formula2>
    </dataValidation>
    <dataValidation type="decimal" allowBlank="1" showInputMessage="1" showErrorMessage="1" sqref="G3:G38">
      <formula1>0</formula1>
      <formula2>10.59</formula2>
    </dataValidation>
    <dataValidation type="list" allowBlank="1" showDropDown="1" showInputMessage="1" showErrorMessage="1" sqref="H3:H26">
      <formula1>"100,95,90,85,80,75,70,65,60,55,50,45,40,35,30,0"</formula1>
    </dataValidation>
  </dataValidations>
  <printOptions/>
  <pageMargins left="0.75" right="0.75" top="1" bottom="1" header="0.4921259845" footer="0.4921259845"/>
  <pageSetup fitToHeight="2" horizontalDpi="300" verticalDpi="300" orientation="landscape" paperSize="9" scale="76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1"/>
  <dimension ref="A1:V38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7" width="6.57421875" style="48" customWidth="1"/>
    <col min="8" max="8" width="5.28125" style="9" customWidth="1"/>
    <col min="9" max="9" width="5.140625" style="0" customWidth="1"/>
    <col min="10" max="10" width="8.28125" style="48" customWidth="1"/>
    <col min="11" max="11" width="5.140625" style="0" customWidth="1"/>
    <col min="12" max="12" width="3.7109375" style="0" customWidth="1"/>
    <col min="13" max="13" width="8.7109375" style="0" customWidth="1"/>
    <col min="14" max="14" width="9.28125" style="0" bestFit="1" customWidth="1"/>
    <col min="15" max="15" width="7.8515625" style="0" customWidth="1"/>
    <col min="16" max="16" width="8.00390625" style="0" customWidth="1"/>
    <col min="17" max="17" width="8.8515625" style="0" customWidth="1"/>
    <col min="18" max="18" width="10.140625" style="0" customWidth="1"/>
    <col min="19" max="20" width="9.140625" style="0" customWidth="1"/>
    <col min="21" max="21" width="9.140625" style="48" hidden="1" customWidth="1"/>
    <col min="22" max="22" width="9.140625" style="0" customWidth="1"/>
  </cols>
  <sheetData>
    <row r="1" spans="1:21" ht="15.75" customHeight="1" thickBot="1">
      <c r="A1" s="93"/>
      <c r="B1" s="264"/>
      <c r="C1" s="94" t="s">
        <v>21</v>
      </c>
      <c r="D1" s="95"/>
      <c r="E1" s="93"/>
      <c r="F1" s="93"/>
      <c r="G1" s="93"/>
      <c r="H1" s="93"/>
      <c r="I1" s="111"/>
      <c r="J1" s="93"/>
      <c r="K1" s="96"/>
      <c r="L1" s="96"/>
      <c r="M1" s="97"/>
      <c r="N1" s="97"/>
      <c r="O1" s="97"/>
      <c r="P1" s="97"/>
      <c r="Q1" s="97"/>
      <c r="R1" s="97"/>
      <c r="S1" s="97"/>
      <c r="T1" s="97"/>
      <c r="U1" s="93"/>
    </row>
    <row r="2" spans="1:22" ht="15.75" customHeight="1">
      <c r="A2" s="231" t="s">
        <v>26</v>
      </c>
      <c r="B2" s="229" t="s">
        <v>25</v>
      </c>
      <c r="C2" s="232" t="s">
        <v>24</v>
      </c>
      <c r="D2" s="230" t="s">
        <v>75</v>
      </c>
      <c r="E2" s="231" t="s">
        <v>10</v>
      </c>
      <c r="F2" s="229"/>
      <c r="G2" s="232" t="s">
        <v>43</v>
      </c>
      <c r="H2" s="232" t="s">
        <v>50</v>
      </c>
      <c r="I2" s="232" t="s">
        <v>44</v>
      </c>
      <c r="J2" s="230" t="s">
        <v>45</v>
      </c>
      <c r="K2" s="99" t="s">
        <v>11</v>
      </c>
      <c r="L2" s="100"/>
      <c r="M2" s="101" t="s">
        <v>46</v>
      </c>
      <c r="N2" s="102" t="s">
        <v>45</v>
      </c>
      <c r="O2" s="103" t="s">
        <v>47</v>
      </c>
      <c r="P2" s="102" t="s">
        <v>45</v>
      </c>
      <c r="Q2" s="104" t="s">
        <v>48</v>
      </c>
      <c r="R2" s="105" t="s">
        <v>44</v>
      </c>
      <c r="S2" s="103" t="s">
        <v>62</v>
      </c>
      <c r="T2" s="106" t="s">
        <v>49</v>
      </c>
      <c r="U2" s="98" t="s">
        <v>44</v>
      </c>
      <c r="V2" s="592"/>
    </row>
    <row r="3" spans="1:22" ht="15.75" customHeight="1">
      <c r="A3" s="522">
        <v>1</v>
      </c>
      <c r="B3" s="123">
        <v>2</v>
      </c>
      <c r="C3" s="305" t="s">
        <v>445</v>
      </c>
      <c r="D3" s="305">
        <v>41140</v>
      </c>
      <c r="E3" s="124">
        <v>1</v>
      </c>
      <c r="F3" s="512" t="s">
        <v>16</v>
      </c>
      <c r="G3" s="235"/>
      <c r="H3" s="125"/>
      <c r="I3" s="502">
        <v>0</v>
      </c>
      <c r="J3" s="493">
        <v>0</v>
      </c>
      <c r="K3" s="124">
        <v>1</v>
      </c>
      <c r="L3" s="512">
        <v>1</v>
      </c>
      <c r="M3" s="125"/>
      <c r="N3" s="493">
        <v>0</v>
      </c>
      <c r="O3" s="235"/>
      <c r="P3" s="493">
        <v>0</v>
      </c>
      <c r="Q3" s="125"/>
      <c r="R3" s="493">
        <v>0</v>
      </c>
      <c r="S3" s="236"/>
      <c r="T3" s="236"/>
      <c r="U3" s="60">
        <f>IF(G3&lt;10,ROUNDDOWN(G3,0)*60+(G3-ROUNDDOWN(G3,0))*100+H3,ROUNDDOWN(G3,0)*60-(G3-ROUNDDOWN(G3,0))*100+H3)</f>
        <v>0</v>
      </c>
      <c r="V3" s="592"/>
    </row>
    <row r="4" spans="1:22" s="48" customFormat="1" ht="15.75" customHeight="1">
      <c r="A4" s="523">
        <v>2</v>
      </c>
      <c r="B4" s="116">
        <v>14</v>
      </c>
      <c r="C4" s="306" t="s">
        <v>472</v>
      </c>
      <c r="D4" s="306" t="s">
        <v>489</v>
      </c>
      <c r="E4" s="117">
        <v>1</v>
      </c>
      <c r="F4" s="513" t="s">
        <v>17</v>
      </c>
      <c r="G4" s="237"/>
      <c r="H4" s="118"/>
      <c r="I4" s="503">
        <v>0</v>
      </c>
      <c r="J4" s="310">
        <v>0</v>
      </c>
      <c r="K4" s="117">
        <v>1</v>
      </c>
      <c r="L4" s="513">
        <v>2</v>
      </c>
      <c r="M4" s="118"/>
      <c r="N4" s="310">
        <v>0</v>
      </c>
      <c r="O4" s="237"/>
      <c r="P4" s="310">
        <v>0</v>
      </c>
      <c r="Q4" s="118"/>
      <c r="R4" s="494">
        <v>0</v>
      </c>
      <c r="S4" s="238"/>
      <c r="T4" s="238"/>
      <c r="U4" s="55">
        <f aca="true" t="shared" si="0" ref="U4:U30">IF(G4&lt;10,ROUNDDOWN(G4,0)*60+(G4-ROUNDDOWN(G4,0))*100+H4,ROUNDDOWN(G4,0)*60-(G4-ROUNDDOWN(G4,0))*100+H4)</f>
        <v>0</v>
      </c>
      <c r="V4" s="593"/>
    </row>
    <row r="5" spans="1:22" ht="15.75" customHeight="1">
      <c r="A5" s="524">
        <v>3</v>
      </c>
      <c r="B5" s="114">
        <v>6</v>
      </c>
      <c r="C5" s="307" t="s">
        <v>453</v>
      </c>
      <c r="D5" s="307" t="s">
        <v>489</v>
      </c>
      <c r="E5" s="115">
        <v>1</v>
      </c>
      <c r="F5" s="514" t="s">
        <v>18</v>
      </c>
      <c r="G5" s="237"/>
      <c r="H5" s="118"/>
      <c r="I5" s="504">
        <v>0</v>
      </c>
      <c r="J5" s="495">
        <v>0</v>
      </c>
      <c r="K5" s="115">
        <v>1</v>
      </c>
      <c r="L5" s="514">
        <v>3</v>
      </c>
      <c r="M5" s="118"/>
      <c r="N5" s="495">
        <v>0</v>
      </c>
      <c r="O5" s="237"/>
      <c r="P5" s="495">
        <v>0</v>
      </c>
      <c r="Q5" s="118"/>
      <c r="R5" s="495">
        <v>0</v>
      </c>
      <c r="S5" s="238"/>
      <c r="T5" s="238"/>
      <c r="U5" s="53">
        <f t="shared" si="0"/>
        <v>0</v>
      </c>
      <c r="V5" s="592"/>
    </row>
    <row r="6" spans="1:22" s="48" customFormat="1" ht="15.75" customHeight="1" thickBot="1">
      <c r="A6" s="527">
        <v>4</v>
      </c>
      <c r="B6" s="121">
        <v>11</v>
      </c>
      <c r="C6" s="308" t="s">
        <v>6</v>
      </c>
      <c r="D6" s="308">
        <v>72430</v>
      </c>
      <c r="E6" s="122">
        <v>1</v>
      </c>
      <c r="F6" s="764" t="s">
        <v>19</v>
      </c>
      <c r="G6" s="449"/>
      <c r="H6" s="127"/>
      <c r="I6" s="966">
        <v>0</v>
      </c>
      <c r="J6" s="254">
        <v>0</v>
      </c>
      <c r="K6" s="122">
        <v>1</v>
      </c>
      <c r="L6" s="764">
        <v>4</v>
      </c>
      <c r="M6" s="127"/>
      <c r="N6" s="254">
        <v>0</v>
      </c>
      <c r="O6" s="237"/>
      <c r="P6" s="310">
        <v>0</v>
      </c>
      <c r="Q6" s="118"/>
      <c r="R6" s="494">
        <v>0</v>
      </c>
      <c r="S6" s="238"/>
      <c r="T6" s="238"/>
      <c r="U6" s="55">
        <f t="shared" si="0"/>
        <v>0</v>
      </c>
      <c r="V6" s="593"/>
    </row>
    <row r="7" spans="1:22" ht="15.75" customHeight="1" thickBot="1">
      <c r="A7" s="526">
        <v>5</v>
      </c>
      <c r="B7" s="119">
        <v>8</v>
      </c>
      <c r="C7" s="309" t="s">
        <v>155</v>
      </c>
      <c r="D7" s="309">
        <v>41170</v>
      </c>
      <c r="E7" s="120">
        <v>2</v>
      </c>
      <c r="F7" s="518" t="s">
        <v>16</v>
      </c>
      <c r="G7" s="343"/>
      <c r="H7" s="126"/>
      <c r="I7" s="506">
        <v>0</v>
      </c>
      <c r="J7" s="497">
        <v>0</v>
      </c>
      <c r="K7" s="120">
        <v>2</v>
      </c>
      <c r="L7" s="518">
        <v>1</v>
      </c>
      <c r="M7" s="126"/>
      <c r="N7" s="497">
        <v>0</v>
      </c>
      <c r="O7" s="237"/>
      <c r="P7" s="495">
        <v>0</v>
      </c>
      <c r="Q7" s="118"/>
      <c r="R7" s="495">
        <v>0</v>
      </c>
      <c r="S7" s="238"/>
      <c r="T7" s="238"/>
      <c r="U7" s="591">
        <f t="shared" si="0"/>
        <v>0</v>
      </c>
      <c r="V7" s="592"/>
    </row>
    <row r="8" spans="1:22" ht="15.75" customHeight="1">
      <c r="A8" s="523">
        <v>6</v>
      </c>
      <c r="B8" s="116">
        <v>18</v>
      </c>
      <c r="C8" s="306" t="s">
        <v>475</v>
      </c>
      <c r="D8" s="306">
        <v>41080</v>
      </c>
      <c r="E8" s="117">
        <v>2</v>
      </c>
      <c r="F8" s="513" t="s">
        <v>17</v>
      </c>
      <c r="G8" s="237"/>
      <c r="H8" s="118"/>
      <c r="I8" s="278">
        <v>0</v>
      </c>
      <c r="J8" s="310">
        <v>0</v>
      </c>
      <c r="K8" s="117">
        <v>2</v>
      </c>
      <c r="L8" s="513">
        <v>2</v>
      </c>
      <c r="M8" s="118"/>
      <c r="N8" s="310">
        <v>0</v>
      </c>
      <c r="O8" s="237"/>
      <c r="P8" s="310">
        <v>0</v>
      </c>
      <c r="Q8" s="118"/>
      <c r="R8" s="310">
        <v>0</v>
      </c>
      <c r="S8" s="238"/>
      <c r="T8" s="238"/>
      <c r="U8" s="55">
        <f t="shared" si="0"/>
        <v>0</v>
      </c>
      <c r="V8" s="592"/>
    </row>
    <row r="9" spans="1:22" ht="15.75" customHeight="1">
      <c r="A9" s="524">
        <v>7</v>
      </c>
      <c r="B9" s="114">
        <v>4</v>
      </c>
      <c r="C9" s="307" t="s">
        <v>476</v>
      </c>
      <c r="D9" s="307">
        <v>41090</v>
      </c>
      <c r="E9" s="115">
        <v>2</v>
      </c>
      <c r="F9" s="514" t="s">
        <v>18</v>
      </c>
      <c r="G9" s="237"/>
      <c r="H9" s="118"/>
      <c r="I9" s="504">
        <v>0</v>
      </c>
      <c r="J9" s="495">
        <v>0</v>
      </c>
      <c r="K9" s="115">
        <v>2</v>
      </c>
      <c r="L9" s="514">
        <v>3</v>
      </c>
      <c r="M9" s="118"/>
      <c r="N9" s="495">
        <v>0</v>
      </c>
      <c r="O9" s="237"/>
      <c r="P9" s="495">
        <v>0</v>
      </c>
      <c r="Q9" s="118"/>
      <c r="R9" s="495">
        <v>0</v>
      </c>
      <c r="S9" s="238"/>
      <c r="T9" s="238"/>
      <c r="U9" s="53">
        <f t="shared" si="0"/>
        <v>0</v>
      </c>
      <c r="V9" s="592"/>
    </row>
    <row r="10" spans="1:22" ht="15.75" customHeight="1" thickBot="1">
      <c r="A10" s="527">
        <v>8</v>
      </c>
      <c r="B10" s="121">
        <v>21</v>
      </c>
      <c r="C10" s="308" t="s">
        <v>5</v>
      </c>
      <c r="D10" s="308">
        <v>41160</v>
      </c>
      <c r="E10" s="122">
        <v>2</v>
      </c>
      <c r="F10" s="764" t="s">
        <v>19</v>
      </c>
      <c r="G10" s="449"/>
      <c r="H10" s="127"/>
      <c r="I10" s="279">
        <v>0</v>
      </c>
      <c r="J10" s="254">
        <v>0</v>
      </c>
      <c r="K10" s="122">
        <v>2</v>
      </c>
      <c r="L10" s="764">
        <v>4</v>
      </c>
      <c r="M10" s="127"/>
      <c r="N10" s="254">
        <v>0</v>
      </c>
      <c r="O10" s="237"/>
      <c r="P10" s="310">
        <v>0</v>
      </c>
      <c r="Q10" s="118"/>
      <c r="R10" s="310">
        <v>0</v>
      </c>
      <c r="S10" s="238"/>
      <c r="T10" s="238">
        <v>944.4444444444445</v>
      </c>
      <c r="U10" s="55">
        <f t="shared" si="0"/>
        <v>0</v>
      </c>
      <c r="V10" s="592"/>
    </row>
    <row r="11" spans="1:22" ht="15.75" customHeight="1">
      <c r="A11" s="526">
        <v>9</v>
      </c>
      <c r="B11" s="119">
        <v>22</v>
      </c>
      <c r="C11" s="309" t="s">
        <v>180</v>
      </c>
      <c r="D11" s="309">
        <v>41150</v>
      </c>
      <c r="E11" s="120">
        <v>3</v>
      </c>
      <c r="F11" s="518" t="s">
        <v>16</v>
      </c>
      <c r="G11" s="343"/>
      <c r="H11" s="126"/>
      <c r="I11" s="506">
        <v>0</v>
      </c>
      <c r="J11" s="497">
        <v>0</v>
      </c>
      <c r="K11" s="120">
        <v>3</v>
      </c>
      <c r="L11" s="518">
        <v>1</v>
      </c>
      <c r="M11" s="126"/>
      <c r="N11" s="497">
        <v>0</v>
      </c>
      <c r="O11" s="237"/>
      <c r="P11" s="495">
        <v>0</v>
      </c>
      <c r="Q11" s="118"/>
      <c r="R11" s="495">
        <v>0</v>
      </c>
      <c r="S11" s="238"/>
      <c r="T11" s="238"/>
      <c r="U11" s="53">
        <f t="shared" si="0"/>
        <v>0</v>
      </c>
      <c r="V11" s="592"/>
    </row>
    <row r="12" spans="1:22" ht="15.75" customHeight="1" thickBot="1">
      <c r="A12" s="523">
        <v>10</v>
      </c>
      <c r="B12" s="116">
        <v>9</v>
      </c>
      <c r="C12" s="306" t="s">
        <v>471</v>
      </c>
      <c r="D12" s="306" t="s">
        <v>489</v>
      </c>
      <c r="E12" s="117">
        <v>3</v>
      </c>
      <c r="F12" s="513" t="s">
        <v>17</v>
      </c>
      <c r="G12" s="237"/>
      <c r="H12" s="118"/>
      <c r="I12" s="278">
        <v>0</v>
      </c>
      <c r="J12" s="310">
        <v>0</v>
      </c>
      <c r="K12" s="117">
        <v>3</v>
      </c>
      <c r="L12" s="513">
        <v>2</v>
      </c>
      <c r="M12" s="118"/>
      <c r="N12" s="310">
        <v>0</v>
      </c>
      <c r="O12" s="237"/>
      <c r="P12" s="310">
        <v>0</v>
      </c>
      <c r="Q12" s="118"/>
      <c r="R12" s="310">
        <v>0</v>
      </c>
      <c r="S12" s="238"/>
      <c r="T12" s="238"/>
      <c r="U12" s="66">
        <f t="shared" si="0"/>
        <v>0</v>
      </c>
      <c r="V12" s="592"/>
    </row>
    <row r="13" spans="1:22" ht="15.75" customHeight="1">
      <c r="A13" s="524">
        <v>11</v>
      </c>
      <c r="B13" s="114">
        <v>16</v>
      </c>
      <c r="C13" s="307" t="s">
        <v>8</v>
      </c>
      <c r="D13" s="307">
        <v>41200</v>
      </c>
      <c r="E13" s="115">
        <v>3</v>
      </c>
      <c r="F13" s="514" t="s">
        <v>18</v>
      </c>
      <c r="G13" s="237"/>
      <c r="H13" s="118"/>
      <c r="I13" s="504">
        <v>0</v>
      </c>
      <c r="J13" s="495">
        <v>0</v>
      </c>
      <c r="K13" s="115">
        <v>3</v>
      </c>
      <c r="L13" s="514">
        <v>3</v>
      </c>
      <c r="M13" s="118"/>
      <c r="N13" s="495">
        <v>0</v>
      </c>
      <c r="O13" s="237"/>
      <c r="P13" s="495">
        <v>0</v>
      </c>
      <c r="Q13" s="118"/>
      <c r="R13" s="495">
        <v>0</v>
      </c>
      <c r="S13" s="238"/>
      <c r="T13" s="238"/>
      <c r="U13" s="53">
        <f t="shared" si="0"/>
        <v>0</v>
      </c>
      <c r="V13" s="592"/>
    </row>
    <row r="14" spans="1:22" ht="15.75" customHeight="1" thickBot="1">
      <c r="A14" s="527">
        <v>12</v>
      </c>
      <c r="B14" s="121">
        <v>10</v>
      </c>
      <c r="C14" s="308" t="s">
        <v>1</v>
      </c>
      <c r="D14" s="308" t="s">
        <v>489</v>
      </c>
      <c r="E14" s="122">
        <v>3</v>
      </c>
      <c r="F14" s="764" t="s">
        <v>19</v>
      </c>
      <c r="G14" s="449"/>
      <c r="H14" s="127"/>
      <c r="I14" s="279">
        <v>0</v>
      </c>
      <c r="J14" s="254">
        <v>0</v>
      </c>
      <c r="K14" s="122">
        <v>3</v>
      </c>
      <c r="L14" s="764">
        <v>4</v>
      </c>
      <c r="M14" s="127"/>
      <c r="N14" s="254">
        <v>0</v>
      </c>
      <c r="O14" s="237"/>
      <c r="P14" s="310">
        <v>0</v>
      </c>
      <c r="Q14" s="118"/>
      <c r="R14" s="310">
        <v>0</v>
      </c>
      <c r="S14" s="238"/>
      <c r="T14" s="238"/>
      <c r="U14" s="55">
        <f t="shared" si="0"/>
        <v>0</v>
      </c>
      <c r="V14" s="592"/>
    </row>
    <row r="15" spans="1:22" ht="15.75" customHeight="1">
      <c r="A15" s="526">
        <v>13</v>
      </c>
      <c r="B15" s="119">
        <v>13</v>
      </c>
      <c r="C15" s="309" t="s">
        <v>487</v>
      </c>
      <c r="D15" s="309">
        <v>41070</v>
      </c>
      <c r="E15" s="120">
        <v>4</v>
      </c>
      <c r="F15" s="518" t="s">
        <v>16</v>
      </c>
      <c r="G15" s="343"/>
      <c r="H15" s="126"/>
      <c r="I15" s="506">
        <v>0</v>
      </c>
      <c r="J15" s="497">
        <v>0</v>
      </c>
      <c r="K15" s="120">
        <v>4</v>
      </c>
      <c r="L15" s="518">
        <v>1</v>
      </c>
      <c r="M15" s="126"/>
      <c r="N15" s="497">
        <v>0</v>
      </c>
      <c r="O15" s="237"/>
      <c r="P15" s="495">
        <v>0</v>
      </c>
      <c r="Q15" s="118"/>
      <c r="R15" s="495">
        <v>0</v>
      </c>
      <c r="S15" s="238"/>
      <c r="T15" s="238"/>
      <c r="U15" s="53">
        <f t="shared" si="0"/>
        <v>0</v>
      </c>
      <c r="V15" s="592"/>
    </row>
    <row r="16" spans="1:22" ht="15.75" customHeight="1">
      <c r="A16" s="523">
        <v>14</v>
      </c>
      <c r="B16" s="116">
        <v>3</v>
      </c>
      <c r="C16" s="306" t="s">
        <v>474</v>
      </c>
      <c r="D16" s="306">
        <v>41010</v>
      </c>
      <c r="E16" s="117">
        <v>4</v>
      </c>
      <c r="F16" s="513" t="s">
        <v>17</v>
      </c>
      <c r="G16" s="237"/>
      <c r="H16" s="118"/>
      <c r="I16" s="278">
        <v>0</v>
      </c>
      <c r="J16" s="310">
        <v>0</v>
      </c>
      <c r="K16" s="117">
        <v>4</v>
      </c>
      <c r="L16" s="513">
        <v>2</v>
      </c>
      <c r="M16" s="118"/>
      <c r="N16" s="310">
        <v>0</v>
      </c>
      <c r="O16" s="237"/>
      <c r="P16" s="310">
        <v>0</v>
      </c>
      <c r="Q16" s="118"/>
      <c r="R16" s="310">
        <v>0</v>
      </c>
      <c r="S16" s="238"/>
      <c r="T16" s="238"/>
      <c r="U16" s="55">
        <f t="shared" si="0"/>
        <v>0</v>
      </c>
      <c r="V16" s="592"/>
    </row>
    <row r="17" spans="1:22" ht="15.75" customHeight="1" thickBot="1">
      <c r="A17" s="524">
        <v>15</v>
      </c>
      <c r="B17" s="114">
        <v>19</v>
      </c>
      <c r="C17" s="307" t="s">
        <v>3</v>
      </c>
      <c r="D17" s="307">
        <v>72230</v>
      </c>
      <c r="E17" s="115">
        <v>4</v>
      </c>
      <c r="F17" s="514" t="s">
        <v>18</v>
      </c>
      <c r="G17" s="237"/>
      <c r="H17" s="118"/>
      <c r="I17" s="504">
        <v>0</v>
      </c>
      <c r="J17" s="495">
        <v>0</v>
      </c>
      <c r="K17" s="115">
        <v>4</v>
      </c>
      <c r="L17" s="514">
        <v>3</v>
      </c>
      <c r="M17" s="118"/>
      <c r="N17" s="495">
        <v>0</v>
      </c>
      <c r="O17" s="237"/>
      <c r="P17" s="495">
        <v>0</v>
      </c>
      <c r="Q17" s="118"/>
      <c r="R17" s="495">
        <v>0</v>
      </c>
      <c r="S17" s="238"/>
      <c r="T17" s="238"/>
      <c r="U17" s="591">
        <f t="shared" si="0"/>
        <v>0</v>
      </c>
      <c r="V17" s="592"/>
    </row>
    <row r="18" spans="1:22" ht="15.75" customHeight="1" thickBot="1">
      <c r="A18" s="527">
        <v>16</v>
      </c>
      <c r="B18" s="121">
        <v>23</v>
      </c>
      <c r="C18" s="308" t="s">
        <v>0</v>
      </c>
      <c r="D18" s="308">
        <v>41020</v>
      </c>
      <c r="E18" s="122">
        <v>4</v>
      </c>
      <c r="F18" s="764" t="s">
        <v>19</v>
      </c>
      <c r="G18" s="449"/>
      <c r="H18" s="127"/>
      <c r="I18" s="279">
        <v>0</v>
      </c>
      <c r="J18" s="254">
        <v>0</v>
      </c>
      <c r="K18" s="122">
        <v>4</v>
      </c>
      <c r="L18" s="764">
        <v>4</v>
      </c>
      <c r="M18" s="127"/>
      <c r="N18" s="254">
        <v>0</v>
      </c>
      <c r="O18" s="938"/>
      <c r="P18" s="310">
        <v>0</v>
      </c>
      <c r="Q18" s="118"/>
      <c r="R18" s="310">
        <v>0</v>
      </c>
      <c r="S18" s="238"/>
      <c r="T18" s="238"/>
      <c r="U18" s="55">
        <f t="shared" si="0"/>
        <v>0</v>
      </c>
      <c r="V18" s="592"/>
    </row>
    <row r="19" spans="1:22" ht="15.75" customHeight="1">
      <c r="A19" s="526">
        <v>17</v>
      </c>
      <c r="B19" s="119">
        <v>7</v>
      </c>
      <c r="C19" s="309" t="s">
        <v>443</v>
      </c>
      <c r="D19" s="309">
        <v>41170</v>
      </c>
      <c r="E19" s="120">
        <v>5</v>
      </c>
      <c r="F19" s="518" t="s">
        <v>16</v>
      </c>
      <c r="G19" s="343"/>
      <c r="H19" s="126"/>
      <c r="I19" s="506">
        <v>0</v>
      </c>
      <c r="J19" s="497">
        <v>0</v>
      </c>
      <c r="K19" s="120">
        <v>5</v>
      </c>
      <c r="L19" s="518">
        <v>1</v>
      </c>
      <c r="M19" s="126"/>
      <c r="N19" s="497">
        <v>0</v>
      </c>
      <c r="O19" s="938"/>
      <c r="P19" s="495">
        <v>0</v>
      </c>
      <c r="Q19" s="118"/>
      <c r="R19" s="495">
        <v>0</v>
      </c>
      <c r="S19" s="711"/>
      <c r="T19" s="238">
        <v>1000</v>
      </c>
      <c r="U19" s="53">
        <f t="shared" si="0"/>
        <v>0</v>
      </c>
      <c r="V19" s="592"/>
    </row>
    <row r="20" spans="1:22" ht="15.75" customHeight="1">
      <c r="A20" s="523">
        <v>18</v>
      </c>
      <c r="B20" s="116">
        <v>5</v>
      </c>
      <c r="C20" s="306" t="s">
        <v>450</v>
      </c>
      <c r="D20" s="306">
        <v>41110</v>
      </c>
      <c r="E20" s="117">
        <v>5</v>
      </c>
      <c r="F20" s="513" t="s">
        <v>17</v>
      </c>
      <c r="G20" s="237"/>
      <c r="H20" s="118"/>
      <c r="I20" s="278">
        <v>0</v>
      </c>
      <c r="J20" s="310">
        <v>0</v>
      </c>
      <c r="K20" s="117">
        <v>5</v>
      </c>
      <c r="L20" s="513">
        <v>2</v>
      </c>
      <c r="M20" s="118">
        <v>0</v>
      </c>
      <c r="N20" s="310">
        <v>0</v>
      </c>
      <c r="O20" s="938"/>
      <c r="P20" s="310">
        <v>0</v>
      </c>
      <c r="Q20" s="118"/>
      <c r="R20" s="310">
        <v>0</v>
      </c>
      <c r="S20" s="711"/>
      <c r="T20" s="238">
        <v>722.2222222222223</v>
      </c>
      <c r="U20" s="55">
        <f t="shared" si="0"/>
        <v>0</v>
      </c>
      <c r="V20" s="592"/>
    </row>
    <row r="21" spans="1:22" ht="15.75" customHeight="1">
      <c r="A21" s="524">
        <v>19</v>
      </c>
      <c r="B21" s="114">
        <v>17</v>
      </c>
      <c r="C21" s="307" t="s">
        <v>156</v>
      </c>
      <c r="D21" s="307">
        <v>41200</v>
      </c>
      <c r="E21" s="115">
        <v>5</v>
      </c>
      <c r="F21" s="514" t="s">
        <v>18</v>
      </c>
      <c r="G21" s="237"/>
      <c r="H21" s="118"/>
      <c r="I21" s="504">
        <v>0</v>
      </c>
      <c r="J21" s="495">
        <v>0</v>
      </c>
      <c r="K21" s="115">
        <v>5</v>
      </c>
      <c r="L21" s="514">
        <v>3</v>
      </c>
      <c r="M21" s="118"/>
      <c r="N21" s="495">
        <v>0</v>
      </c>
      <c r="O21" s="938"/>
      <c r="P21" s="495">
        <v>0</v>
      </c>
      <c r="Q21" s="118"/>
      <c r="R21" s="495">
        <v>0</v>
      </c>
      <c r="S21" s="238"/>
      <c r="T21" s="238">
        <v>777.7777777777778</v>
      </c>
      <c r="U21" s="53">
        <f t="shared" si="0"/>
        <v>0</v>
      </c>
      <c r="V21" s="592"/>
    </row>
    <row r="22" spans="1:22" ht="15.75" customHeight="1" thickBot="1">
      <c r="A22" s="909">
        <v>20</v>
      </c>
      <c r="B22" s="121">
        <v>24</v>
      </c>
      <c r="C22" s="308" t="s">
        <v>437</v>
      </c>
      <c r="D22" s="308">
        <v>41020</v>
      </c>
      <c r="E22" s="122">
        <v>5</v>
      </c>
      <c r="F22" s="764" t="s">
        <v>19</v>
      </c>
      <c r="G22" s="449"/>
      <c r="H22" s="127"/>
      <c r="I22" s="279">
        <v>0</v>
      </c>
      <c r="J22" s="254">
        <v>0</v>
      </c>
      <c r="K22" s="122">
        <v>5</v>
      </c>
      <c r="L22" s="764">
        <v>4</v>
      </c>
      <c r="M22" s="127"/>
      <c r="N22" s="254">
        <v>0</v>
      </c>
      <c r="O22" s="237"/>
      <c r="P22" s="310">
        <v>0</v>
      </c>
      <c r="Q22" s="118"/>
      <c r="R22" s="310">
        <v>0</v>
      </c>
      <c r="S22" s="238"/>
      <c r="T22" s="239"/>
      <c r="U22" s="66">
        <f t="shared" si="0"/>
        <v>0</v>
      </c>
      <c r="V22" s="592"/>
    </row>
    <row r="23" spans="1:22" ht="15.75" customHeight="1">
      <c r="A23" s="526">
        <v>21</v>
      </c>
      <c r="B23" s="119">
        <v>12</v>
      </c>
      <c r="C23" s="309" t="s">
        <v>9</v>
      </c>
      <c r="D23" s="309" t="s">
        <v>489</v>
      </c>
      <c r="E23" s="120">
        <v>6</v>
      </c>
      <c r="F23" s="518" t="s">
        <v>16</v>
      </c>
      <c r="G23" s="343"/>
      <c r="H23" s="126"/>
      <c r="I23" s="506">
        <v>0</v>
      </c>
      <c r="J23" s="497">
        <v>0</v>
      </c>
      <c r="K23" s="120">
        <v>6</v>
      </c>
      <c r="L23" s="518">
        <v>1</v>
      </c>
      <c r="M23" s="126"/>
      <c r="N23" s="497">
        <v>0</v>
      </c>
      <c r="O23" s="237"/>
      <c r="P23" s="495">
        <v>0</v>
      </c>
      <c r="Q23" s="118"/>
      <c r="R23" s="495">
        <v>0</v>
      </c>
      <c r="S23" s="238"/>
      <c r="T23" s="238"/>
      <c r="U23" s="53">
        <f t="shared" si="0"/>
        <v>0</v>
      </c>
      <c r="V23" s="592"/>
    </row>
    <row r="24" spans="1:22" ht="15.75" customHeight="1">
      <c r="A24" s="523">
        <v>22</v>
      </c>
      <c r="B24" s="116">
        <v>20</v>
      </c>
      <c r="C24" s="306" t="s">
        <v>451</v>
      </c>
      <c r="D24" s="306">
        <v>41160</v>
      </c>
      <c r="E24" s="117">
        <v>6</v>
      </c>
      <c r="F24" s="513" t="s">
        <v>17</v>
      </c>
      <c r="G24" s="237"/>
      <c r="H24" s="118"/>
      <c r="I24" s="278">
        <v>0</v>
      </c>
      <c r="J24" s="310">
        <v>0</v>
      </c>
      <c r="K24" s="117">
        <v>6</v>
      </c>
      <c r="L24" s="513">
        <v>2</v>
      </c>
      <c r="M24" s="118"/>
      <c r="N24" s="310">
        <v>0</v>
      </c>
      <c r="O24" s="237"/>
      <c r="P24" s="310">
        <v>0</v>
      </c>
      <c r="Q24" s="118"/>
      <c r="R24" s="310">
        <v>0</v>
      </c>
      <c r="S24" s="238"/>
      <c r="T24" s="238"/>
      <c r="U24" s="55">
        <f t="shared" si="0"/>
        <v>0</v>
      </c>
      <c r="V24" s="592"/>
    </row>
    <row r="25" spans="1:22" ht="15.75" customHeight="1">
      <c r="A25" s="524">
        <v>23</v>
      </c>
      <c r="B25" s="114">
        <v>15</v>
      </c>
      <c r="C25" s="307" t="s">
        <v>473</v>
      </c>
      <c r="D25" s="307" t="s">
        <v>489</v>
      </c>
      <c r="E25" s="115">
        <v>6</v>
      </c>
      <c r="F25" s="514" t="s">
        <v>18</v>
      </c>
      <c r="G25" s="237"/>
      <c r="H25" s="118"/>
      <c r="I25" s="504">
        <v>0</v>
      </c>
      <c r="J25" s="495">
        <v>0</v>
      </c>
      <c r="K25" s="115">
        <v>6</v>
      </c>
      <c r="L25" s="514">
        <v>3</v>
      </c>
      <c r="M25" s="118"/>
      <c r="N25" s="495">
        <v>0</v>
      </c>
      <c r="O25" s="237"/>
      <c r="P25" s="495">
        <v>0</v>
      </c>
      <c r="Q25" s="118"/>
      <c r="R25" s="495">
        <v>0</v>
      </c>
      <c r="S25" s="238"/>
      <c r="T25" s="238"/>
      <c r="U25" s="53">
        <f t="shared" si="0"/>
        <v>0</v>
      </c>
      <c r="V25" s="592"/>
    </row>
    <row r="26" spans="1:22" ht="15.75" customHeight="1" thickBot="1">
      <c r="A26" s="620">
        <v>24</v>
      </c>
      <c r="B26" s="606">
        <v>1</v>
      </c>
      <c r="C26" s="607" t="s">
        <v>167</v>
      </c>
      <c r="D26" s="607">
        <v>41140</v>
      </c>
      <c r="E26" s="603">
        <v>6</v>
      </c>
      <c r="F26" s="778" t="s">
        <v>19</v>
      </c>
      <c r="G26" s="608"/>
      <c r="H26" s="604"/>
      <c r="I26" s="110">
        <v>0</v>
      </c>
      <c r="J26" s="605">
        <v>0</v>
      </c>
      <c r="K26" s="603">
        <v>6</v>
      </c>
      <c r="L26" s="778">
        <v>4</v>
      </c>
      <c r="M26" s="604"/>
      <c r="N26" s="605">
        <v>0</v>
      </c>
      <c r="O26" s="608"/>
      <c r="P26" s="605">
        <v>0</v>
      </c>
      <c r="Q26" s="604"/>
      <c r="R26" s="605">
        <v>0</v>
      </c>
      <c r="S26" s="621"/>
      <c r="T26" s="622"/>
      <c r="U26" s="66">
        <f>IF(G26&lt;10,ROUNDDOWN(G26,0)*60+(G26-ROUNDDOWN(G26,0))*100+H26,ROUNDDOWN(G26,0)*60-(G26-ROUNDDOWN(G26,0))*100+H26)</f>
        <v>0</v>
      </c>
      <c r="V26" s="592"/>
    </row>
    <row r="27" spans="1:22" ht="15.75" customHeight="1" hidden="1">
      <c r="A27" s="526">
        <v>25</v>
      </c>
      <c r="B27" s="119"/>
      <c r="C27" s="309"/>
      <c r="D27" s="402"/>
      <c r="E27" s="120"/>
      <c r="F27" s="518"/>
      <c r="G27" s="343"/>
      <c r="H27" s="126"/>
      <c r="I27" s="506"/>
      <c r="J27" s="497"/>
      <c r="K27" s="120"/>
      <c r="L27" s="468"/>
      <c r="M27" s="126"/>
      <c r="N27" s="497"/>
      <c r="O27" s="343"/>
      <c r="P27" s="497"/>
      <c r="Q27" s="126"/>
      <c r="R27" s="497"/>
      <c r="S27" s="602"/>
      <c r="T27" s="602"/>
      <c r="U27" s="53">
        <f t="shared" si="0"/>
        <v>0</v>
      </c>
      <c r="V27" s="592"/>
    </row>
    <row r="28" spans="1:22" ht="15.75" customHeight="1" hidden="1">
      <c r="A28" s="523">
        <v>26</v>
      </c>
      <c r="B28" s="116"/>
      <c r="C28" s="306"/>
      <c r="D28" s="306"/>
      <c r="E28" s="117"/>
      <c r="F28" s="513"/>
      <c r="G28" s="237"/>
      <c r="H28" s="118"/>
      <c r="I28" s="278"/>
      <c r="J28" s="310"/>
      <c r="K28" s="117"/>
      <c r="L28" s="465"/>
      <c r="M28" s="118"/>
      <c r="N28" s="310"/>
      <c r="O28" s="237"/>
      <c r="P28" s="310"/>
      <c r="Q28" s="118"/>
      <c r="R28" s="310"/>
      <c r="S28" s="238"/>
      <c r="T28" s="238"/>
      <c r="U28" s="55">
        <f t="shared" si="0"/>
        <v>0</v>
      </c>
      <c r="V28" s="592"/>
    </row>
    <row r="29" spans="1:22" ht="15.75" customHeight="1" hidden="1">
      <c r="A29" s="524">
        <v>27</v>
      </c>
      <c r="B29" s="114"/>
      <c r="C29" s="307"/>
      <c r="D29" s="307"/>
      <c r="E29" s="115"/>
      <c r="F29" s="514"/>
      <c r="G29" s="237"/>
      <c r="H29" s="118"/>
      <c r="I29" s="504"/>
      <c r="J29" s="495"/>
      <c r="K29" s="115"/>
      <c r="L29" s="466"/>
      <c r="M29" s="118"/>
      <c r="N29" s="495"/>
      <c r="O29" s="237"/>
      <c r="P29" s="495"/>
      <c r="Q29" s="118"/>
      <c r="R29" s="495"/>
      <c r="S29" s="238"/>
      <c r="T29" s="238"/>
      <c r="U29" s="53">
        <f t="shared" si="0"/>
        <v>0</v>
      </c>
      <c r="V29" s="592"/>
    </row>
    <row r="30" spans="1:22" ht="15.75" customHeight="1" hidden="1" thickBot="1">
      <c r="A30" s="620">
        <v>28</v>
      </c>
      <c r="B30" s="606"/>
      <c r="C30" s="607"/>
      <c r="D30" s="607"/>
      <c r="E30" s="603"/>
      <c r="F30" s="778"/>
      <c r="G30" s="608"/>
      <c r="H30" s="604"/>
      <c r="I30" s="110"/>
      <c r="J30" s="605"/>
      <c r="K30" s="603"/>
      <c r="L30" s="965"/>
      <c r="M30" s="604"/>
      <c r="N30" s="605"/>
      <c r="O30" s="608"/>
      <c r="P30" s="605"/>
      <c r="Q30" s="604"/>
      <c r="R30" s="605"/>
      <c r="S30" s="621"/>
      <c r="T30" s="622"/>
      <c r="U30" s="66">
        <f t="shared" si="0"/>
        <v>0</v>
      </c>
      <c r="V30" s="592"/>
    </row>
    <row r="31" spans="1:22" ht="15.75" customHeight="1" hidden="1">
      <c r="A31" s="526">
        <v>29</v>
      </c>
      <c r="B31" s="119"/>
      <c r="C31" s="309"/>
      <c r="D31" s="309"/>
      <c r="E31" s="120"/>
      <c r="F31" s="516"/>
      <c r="G31" s="343"/>
      <c r="H31" s="126"/>
      <c r="I31" s="506"/>
      <c r="J31" s="497"/>
      <c r="K31" s="120"/>
      <c r="L31" s="468"/>
      <c r="M31" s="126"/>
      <c r="N31" s="497"/>
      <c r="O31" s="343"/>
      <c r="P31" s="497"/>
      <c r="Q31" s="126"/>
      <c r="R31" s="497"/>
      <c r="S31" s="602"/>
      <c r="T31" s="602"/>
      <c r="U31" s="53">
        <f>IF(G31&lt;10,ROUNDDOWN(G31,0)*60+(G31-ROUNDDOWN(G31,0))*100+H31,ROUNDDOWN(G31,0)*60-(G31-ROUNDDOWN(G31,0))*100+H31)</f>
        <v>0</v>
      </c>
      <c r="V31" s="592"/>
    </row>
    <row r="32" spans="1:22" ht="15.75" customHeight="1" hidden="1" thickBot="1">
      <c r="A32" s="527">
        <v>30</v>
      </c>
      <c r="B32" s="121"/>
      <c r="C32" s="308"/>
      <c r="D32" s="308"/>
      <c r="E32" s="122"/>
      <c r="F32" s="517"/>
      <c r="G32" s="449"/>
      <c r="H32" s="127"/>
      <c r="I32" s="279"/>
      <c r="J32" s="254"/>
      <c r="K32" s="117"/>
      <c r="L32" s="465"/>
      <c r="M32" s="118"/>
      <c r="N32" s="310"/>
      <c r="O32" s="237"/>
      <c r="P32" s="310"/>
      <c r="Q32" s="118"/>
      <c r="R32" s="310"/>
      <c r="S32" s="238"/>
      <c r="T32" s="238"/>
      <c r="U32" s="55">
        <f>IF(G32&lt;10,ROUNDDOWN(G32,0)*60+(G32-ROUNDDOWN(G32,0))*100+H32,ROUNDDOWN(G32,0)*60-(G32-ROUNDDOWN(G32,0))*100+H32)</f>
        <v>0</v>
      </c>
      <c r="V32" s="592"/>
    </row>
    <row r="33" spans="1:22" ht="15.75" customHeight="1" hidden="1">
      <c r="A33" s="526">
        <v>31</v>
      </c>
      <c r="B33" s="119"/>
      <c r="C33" s="309"/>
      <c r="D33" s="309"/>
      <c r="E33" s="120"/>
      <c r="F33" s="518"/>
      <c r="G33" s="343"/>
      <c r="H33" s="126"/>
      <c r="I33" s="506"/>
      <c r="J33" s="497"/>
      <c r="K33" s="115"/>
      <c r="L33" s="466"/>
      <c r="M33" s="118"/>
      <c r="N33" s="495"/>
      <c r="O33" s="237"/>
      <c r="P33" s="495"/>
      <c r="Q33" s="118"/>
      <c r="R33" s="495"/>
      <c r="S33" s="238"/>
      <c r="T33" s="238"/>
      <c r="U33" s="53">
        <f>IF(G33&lt;10,ROUNDDOWN(G33,0)*60+(G33-ROUNDDOWN(G33,0))*100+H33,ROUNDDOWN(G33,0)*60-(G33-ROUNDDOWN(G33,0))*100+H33)</f>
        <v>0</v>
      </c>
      <c r="V33" s="592"/>
    </row>
    <row r="34" spans="1:22" ht="15.75" customHeight="1" hidden="1" thickBot="1">
      <c r="A34" s="397">
        <v>32</v>
      </c>
      <c r="B34" s="398"/>
      <c r="C34" s="399"/>
      <c r="D34" s="399"/>
      <c r="E34" s="400"/>
      <c r="F34" s="519"/>
      <c r="G34" s="509"/>
      <c r="H34" s="401"/>
      <c r="I34" s="479"/>
      <c r="J34" s="500"/>
      <c r="K34" s="122"/>
      <c r="L34" s="467"/>
      <c r="M34" s="127"/>
      <c r="N34" s="254"/>
      <c r="O34" s="237"/>
      <c r="P34" s="310"/>
      <c r="Q34" s="118"/>
      <c r="R34" s="310"/>
      <c r="S34" s="238"/>
      <c r="T34" s="239"/>
      <c r="U34" s="66">
        <f>IF(G34&lt;10,ROUNDDOWN(G34,0)*60+(G34-ROUNDDOWN(G34,0))*100+H34,ROUNDDOWN(G34,0)*60-(G34-ROUNDDOWN(G34,0))*100+H34)</f>
        <v>0</v>
      </c>
      <c r="V34" s="592"/>
    </row>
    <row r="35" spans="1:22" ht="15.75" customHeight="1" hidden="1">
      <c r="A35" s="528">
        <v>33</v>
      </c>
      <c r="B35" s="528"/>
      <c r="C35" s="506"/>
      <c r="D35" s="528"/>
      <c r="E35" s="529"/>
      <c r="F35" s="530"/>
      <c r="G35" s="343"/>
      <c r="H35" s="126"/>
      <c r="I35" s="506"/>
      <c r="J35" s="531"/>
      <c r="K35" s="529"/>
      <c r="L35" s="581"/>
      <c r="M35" s="126"/>
      <c r="N35" s="532"/>
      <c r="O35" s="237"/>
      <c r="P35" s="533"/>
      <c r="Q35" s="118"/>
      <c r="R35" s="533"/>
      <c r="S35" s="589"/>
      <c r="T35" s="589"/>
      <c r="V35" s="592"/>
    </row>
    <row r="36" spans="1:22" ht="15.75" customHeight="1" hidden="1">
      <c r="A36" s="273">
        <v>34</v>
      </c>
      <c r="B36" s="273"/>
      <c r="C36" s="278"/>
      <c r="D36" s="273"/>
      <c r="E36" s="282"/>
      <c r="F36" s="474"/>
      <c r="G36" s="237"/>
      <c r="H36" s="118"/>
      <c r="I36" s="278"/>
      <c r="J36" s="501"/>
      <c r="K36" s="539"/>
      <c r="L36" s="582"/>
      <c r="M36" s="118"/>
      <c r="N36" s="498"/>
      <c r="O36" s="237"/>
      <c r="P36" s="496"/>
      <c r="Q36" s="118"/>
      <c r="R36" s="496"/>
      <c r="S36" s="589"/>
      <c r="T36" s="589"/>
      <c r="V36" s="592"/>
    </row>
    <row r="37" spans="1:22" ht="15.75" customHeight="1" hidden="1">
      <c r="A37" s="534">
        <v>35</v>
      </c>
      <c r="B37" s="534"/>
      <c r="C37" s="504"/>
      <c r="D37" s="534"/>
      <c r="E37" s="535"/>
      <c r="F37" s="536"/>
      <c r="G37" s="237"/>
      <c r="H37" s="118"/>
      <c r="I37" s="504"/>
      <c r="J37" s="537"/>
      <c r="K37" s="535"/>
      <c r="L37" s="583"/>
      <c r="M37" s="118"/>
      <c r="N37" s="538"/>
      <c r="O37" s="237"/>
      <c r="P37" s="533"/>
      <c r="Q37" s="118"/>
      <c r="R37" s="533"/>
      <c r="S37" s="589"/>
      <c r="T37" s="589"/>
      <c r="V37" s="592"/>
    </row>
    <row r="38" spans="1:22" ht="15.75" customHeight="1" hidden="1" thickBot="1">
      <c r="A38" s="475">
        <v>36</v>
      </c>
      <c r="B38" s="475"/>
      <c r="C38" s="110"/>
      <c r="D38" s="475"/>
      <c r="E38" s="476"/>
      <c r="F38" s="477"/>
      <c r="G38" s="449"/>
      <c r="H38" s="127"/>
      <c r="I38" s="110"/>
      <c r="J38" s="543"/>
      <c r="K38" s="544"/>
      <c r="L38" s="584"/>
      <c r="M38" s="127"/>
      <c r="N38" s="545"/>
      <c r="O38" s="449"/>
      <c r="P38" s="546"/>
      <c r="Q38" s="127"/>
      <c r="R38" s="546"/>
      <c r="S38" s="590"/>
      <c r="T38" s="590"/>
      <c r="V38" s="592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protectedRanges>
    <protectedRange sqref="G3:G38" name="PlageDur?e_1_1_1"/>
    <protectedRange sqref="H3:H38" name="PlageDur?e_1_2"/>
    <protectedRange sqref="M3:M38" name="PlageDistance_1_1_1"/>
    <protectedRange sqref="O3:O38" name="Plagevitesse_1_1_1"/>
  </protectedRanges>
  <dataValidations count="6">
    <dataValidation type="whole" allowBlank="1" showInputMessage="1" showErrorMessage="1" sqref="M3:M38">
      <formula1>0</formula1>
      <formula2>60</formula2>
    </dataValidation>
    <dataValidation type="decimal" allowBlank="1" showInputMessage="1" showErrorMessage="1" sqref="G3:G38">
      <formula1>0</formula1>
      <formula2>10.59</formula2>
    </dataValidation>
    <dataValidation type="whole" allowBlank="1" showInputMessage="1" showErrorMessage="1" sqref="Q3:Q38">
      <formula1>100</formula1>
      <formula2>10000</formula2>
    </dataValidation>
    <dataValidation type="decimal" allowBlank="1" showInputMessage="1" showErrorMessage="1" sqref="O3:O17 O22:O38">
      <formula1>0</formula1>
      <formula2>240</formula2>
    </dataValidation>
    <dataValidation type="list" allowBlank="1" showDropDown="1" showInputMessage="1" showErrorMessage="1" sqref="H27:H38">
      <formula1>"100,95,90,85,80,75,70,65,60,50,45,40,35,30,0"</formula1>
    </dataValidation>
    <dataValidation type="list" allowBlank="1" showDropDown="1" showInputMessage="1" showErrorMessage="1" sqref="H3:H26">
      <formula1>"100,95,90,85,80,75,70,65,60,55,50,45,40,35,30,0"</formula1>
    </dataValidation>
  </dataValidations>
  <printOptions/>
  <pageMargins left="0.75" right="0.75" top="1" bottom="1" header="0.4921259845" footer="0.4921259845"/>
  <pageSetup fitToHeight="2" horizontalDpi="300" verticalDpi="300" orientation="landscape" paperSize="9" scale="76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2"/>
  <dimension ref="A1:U38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7" width="6.57421875" style="48" customWidth="1"/>
    <col min="8" max="8" width="5.28125" style="9" customWidth="1"/>
    <col min="9" max="9" width="5.140625" style="0" customWidth="1"/>
    <col min="10" max="10" width="8.28125" style="48" customWidth="1"/>
    <col min="11" max="11" width="5.140625" style="0" customWidth="1"/>
    <col min="12" max="12" width="3.7109375" style="0" customWidth="1"/>
    <col min="13" max="13" width="8.7109375" style="0" customWidth="1"/>
    <col min="14" max="14" width="9.28125" style="0" bestFit="1" customWidth="1"/>
    <col min="15" max="15" width="7.8515625" style="0" customWidth="1"/>
    <col min="16" max="16" width="8.00390625" style="0" customWidth="1"/>
    <col min="17" max="17" width="8.8515625" style="0" customWidth="1"/>
    <col min="18" max="18" width="10.140625" style="0" customWidth="1"/>
    <col min="19" max="20" width="9.140625" style="0" customWidth="1"/>
    <col min="21" max="21" width="9.140625" style="48" hidden="1" customWidth="1"/>
    <col min="22" max="22" width="9.140625" style="0" customWidth="1"/>
  </cols>
  <sheetData>
    <row r="1" spans="1:21" ht="15.75" customHeight="1" thickBot="1">
      <c r="A1" s="93"/>
      <c r="B1" s="264"/>
      <c r="C1" s="94" t="s">
        <v>27</v>
      </c>
      <c r="D1" s="95"/>
      <c r="E1" s="93"/>
      <c r="F1" s="93"/>
      <c r="G1" s="93"/>
      <c r="H1" s="93"/>
      <c r="I1" s="111"/>
      <c r="J1" s="93"/>
      <c r="K1" s="96"/>
      <c r="L1" s="96"/>
      <c r="M1" s="97"/>
      <c r="N1" s="97"/>
      <c r="O1" s="97"/>
      <c r="P1" s="97"/>
      <c r="Q1" s="97"/>
      <c r="R1" s="97"/>
      <c r="S1" s="97"/>
      <c r="T1" s="97"/>
      <c r="U1" s="93"/>
    </row>
    <row r="2" spans="1:21" ht="15.75" customHeight="1">
      <c r="A2" s="231" t="s">
        <v>26</v>
      </c>
      <c r="B2" s="229" t="s">
        <v>25</v>
      </c>
      <c r="C2" s="232" t="s">
        <v>24</v>
      </c>
      <c r="D2" s="230" t="s">
        <v>75</v>
      </c>
      <c r="E2" s="231" t="s">
        <v>10</v>
      </c>
      <c r="F2" s="229"/>
      <c r="G2" s="232" t="s">
        <v>43</v>
      </c>
      <c r="H2" s="232" t="s">
        <v>50</v>
      </c>
      <c r="I2" s="232" t="s">
        <v>44</v>
      </c>
      <c r="J2" s="230" t="s">
        <v>45</v>
      </c>
      <c r="K2" s="99" t="s">
        <v>11</v>
      </c>
      <c r="L2" s="100"/>
      <c r="M2" s="101" t="s">
        <v>46</v>
      </c>
      <c r="N2" s="102" t="s">
        <v>45</v>
      </c>
      <c r="O2" s="103" t="s">
        <v>47</v>
      </c>
      <c r="P2" s="102" t="s">
        <v>45</v>
      </c>
      <c r="Q2" s="104" t="s">
        <v>48</v>
      </c>
      <c r="R2" s="105" t="s">
        <v>44</v>
      </c>
      <c r="S2" s="103" t="s">
        <v>62</v>
      </c>
      <c r="T2" s="106" t="s">
        <v>49</v>
      </c>
      <c r="U2" s="98" t="s">
        <v>44</v>
      </c>
    </row>
    <row r="3" spans="1:21" ht="15.75" customHeight="1">
      <c r="A3" s="522">
        <v>1</v>
      </c>
      <c r="B3" s="123">
        <v>22</v>
      </c>
      <c r="C3" s="305" t="s">
        <v>180</v>
      </c>
      <c r="D3" s="305">
        <v>41150</v>
      </c>
      <c r="E3" s="124">
        <v>1</v>
      </c>
      <c r="F3" s="512" t="s">
        <v>16</v>
      </c>
      <c r="G3" s="235"/>
      <c r="H3" s="125"/>
      <c r="I3" s="502">
        <v>0</v>
      </c>
      <c r="J3" s="493">
        <v>0</v>
      </c>
      <c r="K3" s="124">
        <v>1</v>
      </c>
      <c r="L3" s="512">
        <v>1</v>
      </c>
      <c r="M3" s="125"/>
      <c r="N3" s="493">
        <v>0</v>
      </c>
      <c r="O3" s="235"/>
      <c r="P3" s="493">
        <v>0</v>
      </c>
      <c r="Q3" s="125"/>
      <c r="R3" s="493">
        <v>0</v>
      </c>
      <c r="S3" s="236"/>
      <c r="T3" s="598"/>
      <c r="U3" s="61">
        <f aca="true" t="shared" si="0" ref="U3:U30">IF(G3&lt;10,ROUNDDOWN(G3,0)*60+(G3-ROUNDDOWN(G3,0))*100+H3,ROUNDDOWN(G3,0)*60-(G3-ROUNDDOWN(G3,0))*100+H3)</f>
        <v>0</v>
      </c>
    </row>
    <row r="4" spans="1:21" s="48" customFormat="1" ht="15.75" customHeight="1">
      <c r="A4" s="523">
        <v>2</v>
      </c>
      <c r="B4" s="116">
        <v>17</v>
      </c>
      <c r="C4" s="306" t="s">
        <v>156</v>
      </c>
      <c r="D4" s="306">
        <v>41200</v>
      </c>
      <c r="E4" s="117">
        <v>1</v>
      </c>
      <c r="F4" s="513" t="s">
        <v>17</v>
      </c>
      <c r="G4" s="237"/>
      <c r="H4" s="118"/>
      <c r="I4" s="503">
        <v>0</v>
      </c>
      <c r="J4" s="310">
        <v>0</v>
      </c>
      <c r="K4" s="117">
        <v>1</v>
      </c>
      <c r="L4" s="513">
        <v>2</v>
      </c>
      <c r="M4" s="118"/>
      <c r="N4" s="310">
        <v>0</v>
      </c>
      <c r="O4" s="237"/>
      <c r="P4" s="310">
        <v>0</v>
      </c>
      <c r="Q4" s="118"/>
      <c r="R4" s="494">
        <v>0</v>
      </c>
      <c r="S4" s="238"/>
      <c r="T4" s="239"/>
      <c r="U4" s="57">
        <f t="shared" si="0"/>
        <v>0</v>
      </c>
    </row>
    <row r="5" spans="1:21" ht="15.75" customHeight="1">
      <c r="A5" s="524">
        <v>3</v>
      </c>
      <c r="B5" s="114">
        <v>14</v>
      </c>
      <c r="C5" s="307" t="s">
        <v>472</v>
      </c>
      <c r="D5" s="307" t="s">
        <v>489</v>
      </c>
      <c r="E5" s="115">
        <v>1</v>
      </c>
      <c r="F5" s="514" t="s">
        <v>18</v>
      </c>
      <c r="G5" s="237"/>
      <c r="H5" s="118"/>
      <c r="I5" s="504">
        <v>0</v>
      </c>
      <c r="J5" s="495">
        <v>0</v>
      </c>
      <c r="K5" s="115">
        <v>1</v>
      </c>
      <c r="L5" s="514">
        <v>3</v>
      </c>
      <c r="M5" s="118"/>
      <c r="N5" s="495">
        <v>0</v>
      </c>
      <c r="O5" s="237"/>
      <c r="P5" s="495">
        <v>0</v>
      </c>
      <c r="Q5" s="118"/>
      <c r="R5" s="495">
        <v>0</v>
      </c>
      <c r="S5" s="238"/>
      <c r="T5" s="239"/>
      <c r="U5" s="56">
        <f t="shared" si="0"/>
        <v>0</v>
      </c>
    </row>
    <row r="6" spans="1:21" s="48" customFormat="1" ht="15.75" customHeight="1" thickBot="1">
      <c r="A6" s="527">
        <v>4</v>
      </c>
      <c r="B6" s="121">
        <v>21</v>
      </c>
      <c r="C6" s="308" t="s">
        <v>5</v>
      </c>
      <c r="D6" s="404">
        <v>41160</v>
      </c>
      <c r="E6" s="122">
        <v>1</v>
      </c>
      <c r="F6" s="764" t="s">
        <v>19</v>
      </c>
      <c r="G6" s="449"/>
      <c r="H6" s="127"/>
      <c r="I6" s="966">
        <v>0</v>
      </c>
      <c r="J6" s="254">
        <v>0</v>
      </c>
      <c r="K6" s="122">
        <v>1</v>
      </c>
      <c r="L6" s="764">
        <v>4</v>
      </c>
      <c r="M6" s="127"/>
      <c r="N6" s="254">
        <v>0</v>
      </c>
      <c r="O6" s="735"/>
      <c r="P6" s="310">
        <v>0</v>
      </c>
      <c r="Q6" s="118"/>
      <c r="R6" s="494">
        <v>0</v>
      </c>
      <c r="S6" s="238"/>
      <c r="T6" s="239"/>
      <c r="U6" s="57">
        <f t="shared" si="0"/>
        <v>0</v>
      </c>
    </row>
    <row r="7" spans="1:21" ht="15.75" customHeight="1" thickBot="1">
      <c r="A7" s="526">
        <v>5</v>
      </c>
      <c r="B7" s="119">
        <v>8</v>
      </c>
      <c r="C7" s="309" t="s">
        <v>155</v>
      </c>
      <c r="D7" s="402">
        <v>41170</v>
      </c>
      <c r="E7" s="120">
        <v>2</v>
      </c>
      <c r="F7" s="518" t="s">
        <v>16</v>
      </c>
      <c r="G7" s="343"/>
      <c r="H7" s="126"/>
      <c r="I7" s="506">
        <v>0</v>
      </c>
      <c r="J7" s="497">
        <v>0</v>
      </c>
      <c r="K7" s="120">
        <v>2</v>
      </c>
      <c r="L7" s="518">
        <v>1</v>
      </c>
      <c r="M7" s="126"/>
      <c r="N7" s="497">
        <v>0</v>
      </c>
      <c r="O7" s="237"/>
      <c r="P7" s="495">
        <v>0</v>
      </c>
      <c r="Q7" s="118"/>
      <c r="R7" s="495">
        <v>0</v>
      </c>
      <c r="S7" s="238"/>
      <c r="T7" s="239"/>
      <c r="U7" s="89">
        <f t="shared" si="0"/>
        <v>0</v>
      </c>
    </row>
    <row r="8" spans="1:21" ht="15.75" customHeight="1">
      <c r="A8" s="523">
        <v>6</v>
      </c>
      <c r="B8" s="116">
        <v>2</v>
      </c>
      <c r="C8" s="306" t="s">
        <v>445</v>
      </c>
      <c r="D8" s="405">
        <v>41140</v>
      </c>
      <c r="E8" s="117">
        <v>2</v>
      </c>
      <c r="F8" s="513" t="s">
        <v>17</v>
      </c>
      <c r="G8" s="237"/>
      <c r="H8" s="118"/>
      <c r="I8" s="278">
        <v>0</v>
      </c>
      <c r="J8" s="310">
        <v>0</v>
      </c>
      <c r="K8" s="117">
        <v>2</v>
      </c>
      <c r="L8" s="513">
        <v>2</v>
      </c>
      <c r="M8" s="118"/>
      <c r="N8" s="310">
        <v>0</v>
      </c>
      <c r="O8" s="237"/>
      <c r="P8" s="310">
        <v>0</v>
      </c>
      <c r="Q8" s="118"/>
      <c r="R8" s="310">
        <v>0</v>
      </c>
      <c r="S8" s="238"/>
      <c r="T8" s="239"/>
      <c r="U8" s="57">
        <f t="shared" si="0"/>
        <v>0</v>
      </c>
    </row>
    <row r="9" spans="1:21" ht="15.75" customHeight="1">
      <c r="A9" s="524">
        <v>7</v>
      </c>
      <c r="B9" s="114">
        <v>13</v>
      </c>
      <c r="C9" s="307" t="s">
        <v>487</v>
      </c>
      <c r="D9" s="403">
        <v>41070</v>
      </c>
      <c r="E9" s="115">
        <v>2</v>
      </c>
      <c r="F9" s="514" t="s">
        <v>18</v>
      </c>
      <c r="G9" s="237"/>
      <c r="H9" s="118"/>
      <c r="I9" s="504">
        <v>0</v>
      </c>
      <c r="J9" s="495">
        <v>0</v>
      </c>
      <c r="K9" s="115">
        <v>2</v>
      </c>
      <c r="L9" s="514">
        <v>3</v>
      </c>
      <c r="M9" s="118"/>
      <c r="N9" s="495">
        <v>0</v>
      </c>
      <c r="O9" s="237"/>
      <c r="P9" s="495">
        <v>0</v>
      </c>
      <c r="Q9" s="118"/>
      <c r="R9" s="495">
        <v>0</v>
      </c>
      <c r="S9" s="238"/>
      <c r="T9" s="239"/>
      <c r="U9" s="56">
        <f t="shared" si="0"/>
        <v>0</v>
      </c>
    </row>
    <row r="10" spans="1:21" ht="15.75" customHeight="1" thickBot="1">
      <c r="A10" s="527">
        <v>8</v>
      </c>
      <c r="B10" s="121">
        <v>16</v>
      </c>
      <c r="C10" s="308" t="s">
        <v>8</v>
      </c>
      <c r="D10" s="404">
        <v>41200</v>
      </c>
      <c r="E10" s="122">
        <v>2</v>
      </c>
      <c r="F10" s="764" t="s">
        <v>19</v>
      </c>
      <c r="G10" s="449"/>
      <c r="H10" s="127"/>
      <c r="I10" s="279">
        <v>0</v>
      </c>
      <c r="J10" s="254">
        <v>0</v>
      </c>
      <c r="K10" s="122">
        <v>2</v>
      </c>
      <c r="L10" s="764">
        <v>4</v>
      </c>
      <c r="M10" s="127"/>
      <c r="N10" s="254">
        <v>0</v>
      </c>
      <c r="O10" s="735"/>
      <c r="P10" s="310">
        <v>0</v>
      </c>
      <c r="Q10" s="118"/>
      <c r="R10" s="310">
        <v>0</v>
      </c>
      <c r="S10" s="238"/>
      <c r="T10" s="239"/>
      <c r="U10" s="57">
        <f t="shared" si="0"/>
        <v>0</v>
      </c>
    </row>
    <row r="11" spans="1:21" ht="15.75" customHeight="1">
      <c r="A11" s="526">
        <v>9</v>
      </c>
      <c r="B11" s="119">
        <v>6</v>
      </c>
      <c r="C11" s="309" t="s">
        <v>453</v>
      </c>
      <c r="D11" s="402" t="s">
        <v>489</v>
      </c>
      <c r="E11" s="120">
        <v>3</v>
      </c>
      <c r="F11" s="518" t="s">
        <v>16</v>
      </c>
      <c r="G11" s="343"/>
      <c r="H11" s="126"/>
      <c r="I11" s="506">
        <v>0</v>
      </c>
      <c r="J11" s="497">
        <v>0</v>
      </c>
      <c r="K11" s="120">
        <v>3</v>
      </c>
      <c r="L11" s="518">
        <v>1</v>
      </c>
      <c r="M11" s="126"/>
      <c r="N11" s="497">
        <v>0</v>
      </c>
      <c r="O11" s="237"/>
      <c r="P11" s="495">
        <v>0</v>
      </c>
      <c r="Q11" s="118"/>
      <c r="R11" s="495">
        <v>0</v>
      </c>
      <c r="S11" s="238"/>
      <c r="T11" s="239"/>
      <c r="U11" s="56">
        <f t="shared" si="0"/>
        <v>0</v>
      </c>
    </row>
    <row r="12" spans="1:21" ht="15.75" customHeight="1" thickBot="1">
      <c r="A12" s="523">
        <v>10</v>
      </c>
      <c r="B12" s="116">
        <v>9</v>
      </c>
      <c r="C12" s="306" t="s">
        <v>471</v>
      </c>
      <c r="D12" s="405" t="s">
        <v>489</v>
      </c>
      <c r="E12" s="117">
        <v>3</v>
      </c>
      <c r="F12" s="513" t="s">
        <v>17</v>
      </c>
      <c r="G12" s="237"/>
      <c r="H12" s="118"/>
      <c r="I12" s="278">
        <v>0</v>
      </c>
      <c r="J12" s="310">
        <v>0</v>
      </c>
      <c r="K12" s="117">
        <v>3</v>
      </c>
      <c r="L12" s="513">
        <v>2</v>
      </c>
      <c r="M12" s="118"/>
      <c r="N12" s="310">
        <v>0</v>
      </c>
      <c r="O12" s="237"/>
      <c r="P12" s="310">
        <v>0</v>
      </c>
      <c r="Q12" s="118"/>
      <c r="R12" s="310">
        <v>0</v>
      </c>
      <c r="S12" s="238"/>
      <c r="T12" s="239"/>
      <c r="U12" s="67">
        <f t="shared" si="0"/>
        <v>0</v>
      </c>
    </row>
    <row r="13" spans="1:21" ht="15.75" customHeight="1">
      <c r="A13" s="524">
        <v>11</v>
      </c>
      <c r="B13" s="114">
        <v>12</v>
      </c>
      <c r="C13" s="307" t="s">
        <v>9</v>
      </c>
      <c r="D13" s="403" t="s">
        <v>489</v>
      </c>
      <c r="E13" s="115">
        <v>3</v>
      </c>
      <c r="F13" s="514" t="s">
        <v>18</v>
      </c>
      <c r="G13" s="237"/>
      <c r="H13" s="118"/>
      <c r="I13" s="504">
        <v>0</v>
      </c>
      <c r="J13" s="495">
        <v>0</v>
      </c>
      <c r="K13" s="115">
        <v>3</v>
      </c>
      <c r="L13" s="514">
        <v>3</v>
      </c>
      <c r="M13" s="118"/>
      <c r="N13" s="495">
        <v>0</v>
      </c>
      <c r="O13" s="237"/>
      <c r="P13" s="495">
        <v>0</v>
      </c>
      <c r="Q13" s="118"/>
      <c r="R13" s="495">
        <v>0</v>
      </c>
      <c r="S13" s="238"/>
      <c r="T13" s="239"/>
      <c r="U13" s="56">
        <f t="shared" si="0"/>
        <v>0</v>
      </c>
    </row>
    <row r="14" spans="1:21" ht="15.75" customHeight="1" thickBot="1">
      <c r="A14" s="527">
        <v>12</v>
      </c>
      <c r="B14" s="121">
        <v>24</v>
      </c>
      <c r="C14" s="308" t="s">
        <v>437</v>
      </c>
      <c r="D14" s="308">
        <v>41020</v>
      </c>
      <c r="E14" s="122">
        <v>3</v>
      </c>
      <c r="F14" s="764" t="s">
        <v>19</v>
      </c>
      <c r="G14" s="449"/>
      <c r="H14" s="127"/>
      <c r="I14" s="279">
        <v>0</v>
      </c>
      <c r="J14" s="254">
        <v>0</v>
      </c>
      <c r="K14" s="122">
        <v>3</v>
      </c>
      <c r="L14" s="764">
        <v>4</v>
      </c>
      <c r="M14" s="127"/>
      <c r="N14" s="254">
        <v>0</v>
      </c>
      <c r="O14" s="735"/>
      <c r="P14" s="310">
        <v>0</v>
      </c>
      <c r="Q14" s="118"/>
      <c r="R14" s="310">
        <v>0</v>
      </c>
      <c r="S14" s="238"/>
      <c r="T14" s="239"/>
      <c r="U14" s="57">
        <f t="shared" si="0"/>
        <v>0</v>
      </c>
    </row>
    <row r="15" spans="1:21" ht="15.75" customHeight="1">
      <c r="A15" s="526">
        <v>13</v>
      </c>
      <c r="B15" s="119">
        <v>7</v>
      </c>
      <c r="C15" s="309" t="s">
        <v>443</v>
      </c>
      <c r="D15" s="309">
        <v>41170</v>
      </c>
      <c r="E15" s="120">
        <v>4</v>
      </c>
      <c r="F15" s="518" t="s">
        <v>16</v>
      </c>
      <c r="G15" s="343"/>
      <c r="H15" s="126"/>
      <c r="I15" s="506">
        <v>0</v>
      </c>
      <c r="J15" s="497">
        <v>0</v>
      </c>
      <c r="K15" s="120">
        <v>4</v>
      </c>
      <c r="L15" s="518">
        <v>1</v>
      </c>
      <c r="M15" s="126"/>
      <c r="N15" s="497">
        <v>0</v>
      </c>
      <c r="O15" s="237"/>
      <c r="P15" s="495">
        <v>0</v>
      </c>
      <c r="Q15" s="118"/>
      <c r="R15" s="495">
        <v>0</v>
      </c>
      <c r="S15" s="238"/>
      <c r="T15" s="239"/>
      <c r="U15" s="56">
        <f t="shared" si="0"/>
        <v>0</v>
      </c>
    </row>
    <row r="16" spans="1:21" ht="15.75" customHeight="1">
      <c r="A16" s="523">
        <v>14</v>
      </c>
      <c r="B16" s="116">
        <v>23</v>
      </c>
      <c r="C16" s="306" t="s">
        <v>0</v>
      </c>
      <c r="D16" s="306">
        <v>41020</v>
      </c>
      <c r="E16" s="117">
        <v>4</v>
      </c>
      <c r="F16" s="513" t="s">
        <v>17</v>
      </c>
      <c r="G16" s="237"/>
      <c r="H16" s="118"/>
      <c r="I16" s="278">
        <v>0</v>
      </c>
      <c r="J16" s="310">
        <v>0</v>
      </c>
      <c r="K16" s="117">
        <v>4</v>
      </c>
      <c r="L16" s="513">
        <v>2</v>
      </c>
      <c r="M16" s="118"/>
      <c r="N16" s="310">
        <v>0</v>
      </c>
      <c r="O16" s="237"/>
      <c r="P16" s="310">
        <v>0</v>
      </c>
      <c r="Q16" s="118"/>
      <c r="R16" s="310">
        <v>0</v>
      </c>
      <c r="S16" s="238"/>
      <c r="T16" s="239"/>
      <c r="U16" s="57">
        <f t="shared" si="0"/>
        <v>0</v>
      </c>
    </row>
    <row r="17" spans="1:21" ht="15.75" customHeight="1" thickBot="1">
      <c r="A17" s="524">
        <v>15</v>
      </c>
      <c r="B17" s="114">
        <v>1</v>
      </c>
      <c r="C17" s="307" t="s">
        <v>167</v>
      </c>
      <c r="D17" s="307">
        <v>41140</v>
      </c>
      <c r="E17" s="115">
        <v>4</v>
      </c>
      <c r="F17" s="514" t="s">
        <v>18</v>
      </c>
      <c r="G17" s="237"/>
      <c r="H17" s="118"/>
      <c r="I17" s="504">
        <v>0</v>
      </c>
      <c r="J17" s="495">
        <v>0</v>
      </c>
      <c r="K17" s="115">
        <v>4</v>
      </c>
      <c r="L17" s="514">
        <v>3</v>
      </c>
      <c r="M17" s="118"/>
      <c r="N17" s="495">
        <v>0</v>
      </c>
      <c r="O17" s="237"/>
      <c r="P17" s="495">
        <v>0</v>
      </c>
      <c r="Q17" s="118"/>
      <c r="R17" s="495">
        <v>0</v>
      </c>
      <c r="S17" s="238"/>
      <c r="T17" s="239"/>
      <c r="U17" s="89">
        <f t="shared" si="0"/>
        <v>0</v>
      </c>
    </row>
    <row r="18" spans="1:21" ht="15.75" customHeight="1" thickBot="1">
      <c r="A18" s="527">
        <v>16</v>
      </c>
      <c r="B18" s="121">
        <v>4</v>
      </c>
      <c r="C18" s="308" t="s">
        <v>476</v>
      </c>
      <c r="D18" s="308">
        <v>41090</v>
      </c>
      <c r="E18" s="122">
        <v>4</v>
      </c>
      <c r="F18" s="764" t="s">
        <v>19</v>
      </c>
      <c r="G18" s="449"/>
      <c r="H18" s="127"/>
      <c r="I18" s="279">
        <v>0</v>
      </c>
      <c r="J18" s="254">
        <v>0</v>
      </c>
      <c r="K18" s="122">
        <v>4</v>
      </c>
      <c r="L18" s="764">
        <v>4</v>
      </c>
      <c r="M18" s="127"/>
      <c r="N18" s="254">
        <v>0</v>
      </c>
      <c r="O18" s="735"/>
      <c r="P18" s="310">
        <v>0</v>
      </c>
      <c r="Q18" s="118"/>
      <c r="R18" s="310">
        <v>0</v>
      </c>
      <c r="S18" s="238"/>
      <c r="T18" s="239"/>
      <c r="U18" s="57">
        <f t="shared" si="0"/>
        <v>0</v>
      </c>
    </row>
    <row r="19" spans="1:21" ht="15.75" customHeight="1">
      <c r="A19" s="526">
        <v>17</v>
      </c>
      <c r="B19" s="119">
        <v>11</v>
      </c>
      <c r="C19" s="309" t="s">
        <v>6</v>
      </c>
      <c r="D19" s="309">
        <v>72430</v>
      </c>
      <c r="E19" s="120">
        <v>5</v>
      </c>
      <c r="F19" s="518" t="s">
        <v>16</v>
      </c>
      <c r="G19" s="343"/>
      <c r="H19" s="126"/>
      <c r="I19" s="506">
        <v>0</v>
      </c>
      <c r="J19" s="497">
        <v>0</v>
      </c>
      <c r="K19" s="120">
        <v>5</v>
      </c>
      <c r="L19" s="518">
        <v>1</v>
      </c>
      <c r="M19" s="126"/>
      <c r="N19" s="497">
        <v>0</v>
      </c>
      <c r="O19" s="237"/>
      <c r="P19" s="495">
        <v>0</v>
      </c>
      <c r="Q19" s="118"/>
      <c r="R19" s="495">
        <v>0</v>
      </c>
      <c r="S19" s="238"/>
      <c r="T19" s="239"/>
      <c r="U19" s="56">
        <f t="shared" si="0"/>
        <v>0</v>
      </c>
    </row>
    <row r="20" spans="1:21" ht="15.75" customHeight="1">
      <c r="A20" s="523">
        <v>18</v>
      </c>
      <c r="B20" s="116">
        <v>20</v>
      </c>
      <c r="C20" s="306" t="s">
        <v>451</v>
      </c>
      <c r="D20" s="405">
        <v>41160</v>
      </c>
      <c r="E20" s="117">
        <v>5</v>
      </c>
      <c r="F20" s="513" t="s">
        <v>17</v>
      </c>
      <c r="G20" s="237"/>
      <c r="H20" s="118"/>
      <c r="I20" s="278">
        <v>0</v>
      </c>
      <c r="J20" s="310">
        <v>0</v>
      </c>
      <c r="K20" s="117">
        <v>5</v>
      </c>
      <c r="L20" s="513">
        <v>2</v>
      </c>
      <c r="M20" s="118"/>
      <c r="N20" s="310">
        <v>0</v>
      </c>
      <c r="O20" s="237"/>
      <c r="P20" s="310">
        <v>0</v>
      </c>
      <c r="Q20" s="118"/>
      <c r="R20" s="310">
        <v>0</v>
      </c>
      <c r="S20" s="238"/>
      <c r="T20" s="239"/>
      <c r="U20" s="57">
        <f t="shared" si="0"/>
        <v>0</v>
      </c>
    </row>
    <row r="21" spans="1:21" ht="15.75" customHeight="1">
      <c r="A21" s="524">
        <v>19</v>
      </c>
      <c r="B21" s="114">
        <v>5</v>
      </c>
      <c r="C21" s="307" t="s">
        <v>450</v>
      </c>
      <c r="D21" s="403">
        <v>41110</v>
      </c>
      <c r="E21" s="115">
        <v>5</v>
      </c>
      <c r="F21" s="514" t="s">
        <v>18</v>
      </c>
      <c r="G21" s="237"/>
      <c r="H21" s="118"/>
      <c r="I21" s="504">
        <v>0</v>
      </c>
      <c r="J21" s="495">
        <v>0</v>
      </c>
      <c r="K21" s="115">
        <v>5</v>
      </c>
      <c r="L21" s="514">
        <v>3</v>
      </c>
      <c r="M21" s="118"/>
      <c r="N21" s="495">
        <v>0</v>
      </c>
      <c r="O21" s="237"/>
      <c r="P21" s="495">
        <v>0</v>
      </c>
      <c r="Q21" s="118"/>
      <c r="R21" s="495">
        <v>0</v>
      </c>
      <c r="S21" s="238"/>
      <c r="T21" s="239"/>
      <c r="U21" s="56">
        <f t="shared" si="0"/>
        <v>0</v>
      </c>
    </row>
    <row r="22" spans="1:21" ht="15.75" customHeight="1" thickBot="1">
      <c r="A22" s="909">
        <v>20</v>
      </c>
      <c r="B22" s="121">
        <v>3</v>
      </c>
      <c r="C22" s="308" t="s">
        <v>474</v>
      </c>
      <c r="D22" s="404">
        <v>41010</v>
      </c>
      <c r="E22" s="122">
        <v>5</v>
      </c>
      <c r="F22" s="764" t="s">
        <v>19</v>
      </c>
      <c r="G22" s="449"/>
      <c r="H22" s="127"/>
      <c r="I22" s="279">
        <v>0</v>
      </c>
      <c r="J22" s="254">
        <v>0</v>
      </c>
      <c r="K22" s="122">
        <v>5</v>
      </c>
      <c r="L22" s="764">
        <v>4</v>
      </c>
      <c r="M22" s="127"/>
      <c r="N22" s="254">
        <v>0</v>
      </c>
      <c r="O22" s="735"/>
      <c r="P22" s="310">
        <v>0</v>
      </c>
      <c r="Q22" s="118"/>
      <c r="R22" s="310">
        <v>0</v>
      </c>
      <c r="S22" s="238"/>
      <c r="T22" s="239"/>
      <c r="U22" s="67">
        <f t="shared" si="0"/>
        <v>0</v>
      </c>
    </row>
    <row r="23" spans="1:21" ht="15.75" customHeight="1">
      <c r="A23" s="526">
        <v>21</v>
      </c>
      <c r="B23" s="119">
        <v>19</v>
      </c>
      <c r="C23" s="309" t="s">
        <v>3</v>
      </c>
      <c r="D23" s="402">
        <v>72230</v>
      </c>
      <c r="E23" s="120">
        <v>6</v>
      </c>
      <c r="F23" s="518" t="s">
        <v>16</v>
      </c>
      <c r="G23" s="343"/>
      <c r="H23" s="126"/>
      <c r="I23" s="506">
        <v>0</v>
      </c>
      <c r="J23" s="497">
        <v>0</v>
      </c>
      <c r="K23" s="120">
        <v>6</v>
      </c>
      <c r="L23" s="518">
        <v>1</v>
      </c>
      <c r="M23" s="126"/>
      <c r="N23" s="497">
        <v>0</v>
      </c>
      <c r="O23" s="237"/>
      <c r="P23" s="495">
        <v>0</v>
      </c>
      <c r="Q23" s="118"/>
      <c r="R23" s="495">
        <v>0</v>
      </c>
      <c r="S23" s="238"/>
      <c r="T23" s="239"/>
      <c r="U23" s="56">
        <f t="shared" si="0"/>
        <v>0</v>
      </c>
    </row>
    <row r="24" spans="1:21" ht="15.75" customHeight="1">
      <c r="A24" s="523">
        <v>22</v>
      </c>
      <c r="B24" s="116">
        <v>10</v>
      </c>
      <c r="C24" s="306" t="s">
        <v>1</v>
      </c>
      <c r="D24" s="405" t="s">
        <v>489</v>
      </c>
      <c r="E24" s="117">
        <v>6</v>
      </c>
      <c r="F24" s="513" t="s">
        <v>17</v>
      </c>
      <c r="G24" s="237"/>
      <c r="H24" s="118"/>
      <c r="I24" s="278">
        <v>0</v>
      </c>
      <c r="J24" s="310">
        <v>0</v>
      </c>
      <c r="K24" s="117">
        <v>6</v>
      </c>
      <c r="L24" s="513">
        <v>2</v>
      </c>
      <c r="M24" s="118"/>
      <c r="N24" s="310">
        <v>0</v>
      </c>
      <c r="O24" s="237"/>
      <c r="P24" s="310">
        <v>0</v>
      </c>
      <c r="Q24" s="118"/>
      <c r="R24" s="310">
        <v>0</v>
      </c>
      <c r="S24" s="238"/>
      <c r="T24" s="239"/>
      <c r="U24" s="57">
        <f t="shared" si="0"/>
        <v>0</v>
      </c>
    </row>
    <row r="25" spans="1:21" ht="15.75" customHeight="1">
      <c r="A25" s="524">
        <v>23</v>
      </c>
      <c r="B25" s="114">
        <v>18</v>
      </c>
      <c r="C25" s="307" t="s">
        <v>475</v>
      </c>
      <c r="D25" s="403">
        <v>41080</v>
      </c>
      <c r="E25" s="115">
        <v>6</v>
      </c>
      <c r="F25" s="514" t="s">
        <v>18</v>
      </c>
      <c r="G25" s="237"/>
      <c r="H25" s="118"/>
      <c r="I25" s="504">
        <v>0</v>
      </c>
      <c r="J25" s="495">
        <v>0</v>
      </c>
      <c r="K25" s="115">
        <v>6</v>
      </c>
      <c r="L25" s="514">
        <v>3</v>
      </c>
      <c r="M25" s="118"/>
      <c r="N25" s="495">
        <v>0</v>
      </c>
      <c r="O25" s="237"/>
      <c r="P25" s="495">
        <v>0</v>
      </c>
      <c r="Q25" s="118"/>
      <c r="R25" s="495">
        <v>0</v>
      </c>
      <c r="S25" s="238"/>
      <c r="T25" s="239"/>
      <c r="U25" s="56">
        <f t="shared" si="0"/>
        <v>0</v>
      </c>
    </row>
    <row r="26" spans="1:21" ht="15.75" customHeight="1" thickBot="1">
      <c r="A26" s="620">
        <v>24</v>
      </c>
      <c r="B26" s="606">
        <v>15</v>
      </c>
      <c r="C26" s="607" t="s">
        <v>473</v>
      </c>
      <c r="D26" s="981" t="s">
        <v>489</v>
      </c>
      <c r="E26" s="603">
        <v>6</v>
      </c>
      <c r="F26" s="778" t="s">
        <v>19</v>
      </c>
      <c r="G26" s="608"/>
      <c r="H26" s="604"/>
      <c r="I26" s="110">
        <v>0</v>
      </c>
      <c r="J26" s="605">
        <v>0</v>
      </c>
      <c r="K26" s="603">
        <v>6</v>
      </c>
      <c r="L26" s="778">
        <v>4</v>
      </c>
      <c r="M26" s="604"/>
      <c r="N26" s="605">
        <v>0</v>
      </c>
      <c r="O26" s="608"/>
      <c r="P26" s="605">
        <v>0</v>
      </c>
      <c r="Q26" s="604"/>
      <c r="R26" s="605">
        <v>0</v>
      </c>
      <c r="S26" s="621"/>
      <c r="T26" s="622"/>
      <c r="U26" s="67">
        <f t="shared" si="0"/>
        <v>0</v>
      </c>
    </row>
    <row r="27" spans="1:21" ht="15.75" customHeight="1" hidden="1">
      <c r="A27" s="526">
        <v>25</v>
      </c>
      <c r="B27" s="119"/>
      <c r="C27" s="309"/>
      <c r="D27" s="402"/>
      <c r="E27" s="120"/>
      <c r="F27" s="518"/>
      <c r="G27" s="343"/>
      <c r="H27" s="126"/>
      <c r="I27" s="506"/>
      <c r="J27" s="497"/>
      <c r="K27" s="120"/>
      <c r="L27" s="468"/>
      <c r="M27" s="126"/>
      <c r="N27" s="497"/>
      <c r="O27" s="343"/>
      <c r="P27" s="497"/>
      <c r="Q27" s="126"/>
      <c r="R27" s="497"/>
      <c r="S27" s="602"/>
      <c r="T27" s="609"/>
      <c r="U27" s="56">
        <f t="shared" si="0"/>
        <v>0</v>
      </c>
    </row>
    <row r="28" spans="1:21" ht="15.75" customHeight="1" hidden="1">
      <c r="A28" s="523">
        <v>26</v>
      </c>
      <c r="B28" s="116"/>
      <c r="C28" s="306"/>
      <c r="D28" s="306"/>
      <c r="E28" s="117"/>
      <c r="F28" s="513"/>
      <c r="G28" s="237"/>
      <c r="H28" s="118"/>
      <c r="I28" s="278"/>
      <c r="J28" s="310"/>
      <c r="K28" s="117"/>
      <c r="L28" s="465"/>
      <c r="M28" s="118"/>
      <c r="N28" s="310"/>
      <c r="O28" s="237"/>
      <c r="P28" s="310"/>
      <c r="Q28" s="118"/>
      <c r="R28" s="310"/>
      <c r="S28" s="238"/>
      <c r="T28" s="239"/>
      <c r="U28" s="57">
        <f t="shared" si="0"/>
        <v>0</v>
      </c>
    </row>
    <row r="29" spans="1:21" ht="15.75" customHeight="1" hidden="1">
      <c r="A29" s="524">
        <v>27</v>
      </c>
      <c r="B29" s="114"/>
      <c r="C29" s="307"/>
      <c r="D29" s="307"/>
      <c r="E29" s="115"/>
      <c r="F29" s="514"/>
      <c r="G29" s="237"/>
      <c r="H29" s="118"/>
      <c r="I29" s="504"/>
      <c r="J29" s="495"/>
      <c r="K29" s="115"/>
      <c r="L29" s="466"/>
      <c r="M29" s="118"/>
      <c r="N29" s="495"/>
      <c r="O29" s="237"/>
      <c r="P29" s="495"/>
      <c r="Q29" s="118"/>
      <c r="R29" s="495"/>
      <c r="S29" s="238"/>
      <c r="T29" s="239"/>
      <c r="U29" s="56">
        <f t="shared" si="0"/>
        <v>0</v>
      </c>
    </row>
    <row r="30" spans="1:21" ht="15.75" customHeight="1" hidden="1" thickBot="1">
      <c r="A30" s="620">
        <v>28</v>
      </c>
      <c r="B30" s="606"/>
      <c r="C30" s="607"/>
      <c r="D30" s="607"/>
      <c r="E30" s="603"/>
      <c r="F30" s="778"/>
      <c r="G30" s="608"/>
      <c r="H30" s="604"/>
      <c r="I30" s="110"/>
      <c r="J30" s="605"/>
      <c r="K30" s="603"/>
      <c r="L30" s="965"/>
      <c r="M30" s="604"/>
      <c r="N30" s="605"/>
      <c r="O30" s="608"/>
      <c r="P30" s="605"/>
      <c r="Q30" s="604"/>
      <c r="R30" s="605"/>
      <c r="S30" s="621"/>
      <c r="T30" s="622"/>
      <c r="U30" s="67">
        <f t="shared" si="0"/>
        <v>0</v>
      </c>
    </row>
    <row r="31" spans="1:21" ht="15.75" customHeight="1" hidden="1">
      <c r="A31" s="526">
        <v>29</v>
      </c>
      <c r="B31" s="119"/>
      <c r="C31" s="309"/>
      <c r="D31" s="309"/>
      <c r="E31" s="120"/>
      <c r="F31" s="516"/>
      <c r="G31" s="343"/>
      <c r="H31" s="126"/>
      <c r="I31" s="506"/>
      <c r="J31" s="497"/>
      <c r="K31" s="120"/>
      <c r="L31" s="468"/>
      <c r="M31" s="126"/>
      <c r="N31" s="497"/>
      <c r="O31" s="343"/>
      <c r="P31" s="497"/>
      <c r="Q31" s="126"/>
      <c r="R31" s="497"/>
      <c r="S31" s="602"/>
      <c r="T31" s="609"/>
      <c r="U31" s="56">
        <f>IF(G31&lt;10,ROUNDDOWN(G31,0)*60+(G31-ROUNDDOWN(G31,0))*100+H31,ROUNDDOWN(G31,0)*60-(G31-ROUNDDOWN(G31,0))*100+H31)</f>
        <v>0</v>
      </c>
    </row>
    <row r="32" spans="1:21" ht="15.75" customHeight="1" hidden="1" thickBot="1">
      <c r="A32" s="527">
        <v>30</v>
      </c>
      <c r="B32" s="121"/>
      <c r="C32" s="308"/>
      <c r="D32" s="308"/>
      <c r="E32" s="122"/>
      <c r="F32" s="517"/>
      <c r="G32" s="449"/>
      <c r="H32" s="125"/>
      <c r="I32" s="279"/>
      <c r="J32" s="254"/>
      <c r="K32" s="117"/>
      <c r="L32" s="465"/>
      <c r="M32" s="118"/>
      <c r="N32" s="310"/>
      <c r="O32" s="237"/>
      <c r="P32" s="310"/>
      <c r="Q32" s="118"/>
      <c r="R32" s="310"/>
      <c r="S32" s="238"/>
      <c r="T32" s="239"/>
      <c r="U32" s="57">
        <f>IF(G32&lt;10,ROUNDDOWN(G32,0)*60+(G32-ROUNDDOWN(G32,0))*100+H32,ROUNDDOWN(G32,0)*60-(G32-ROUNDDOWN(G32,0))*100+H32)</f>
        <v>0</v>
      </c>
    </row>
    <row r="33" spans="1:21" ht="15.75" customHeight="1" hidden="1">
      <c r="A33" s="526">
        <v>31</v>
      </c>
      <c r="B33" s="119"/>
      <c r="C33" s="309"/>
      <c r="D33" s="309"/>
      <c r="E33" s="120"/>
      <c r="F33" s="518"/>
      <c r="G33" s="343"/>
      <c r="H33" s="125"/>
      <c r="I33" s="506"/>
      <c r="J33" s="497"/>
      <c r="K33" s="115"/>
      <c r="L33" s="466"/>
      <c r="M33" s="118"/>
      <c r="N33" s="495"/>
      <c r="O33" s="237"/>
      <c r="P33" s="495"/>
      <c r="Q33" s="118"/>
      <c r="R33" s="495"/>
      <c r="S33" s="238"/>
      <c r="T33" s="239"/>
      <c r="U33" s="56">
        <f>IF(G33&lt;10,ROUNDDOWN(G33,0)*60+(G33-ROUNDDOWN(G33,0))*100+H33,ROUNDDOWN(G33,0)*60-(G33-ROUNDDOWN(G33,0))*100+H33)</f>
        <v>0</v>
      </c>
    </row>
    <row r="34" spans="1:21" ht="15.75" customHeight="1" hidden="1" thickBot="1">
      <c r="A34" s="397">
        <v>32</v>
      </c>
      <c r="B34" s="398"/>
      <c r="C34" s="399"/>
      <c r="D34" s="399"/>
      <c r="E34" s="400"/>
      <c r="F34" s="519"/>
      <c r="G34" s="509"/>
      <c r="H34" s="125"/>
      <c r="I34" s="479"/>
      <c r="J34" s="500"/>
      <c r="K34" s="122"/>
      <c r="L34" s="467"/>
      <c r="M34" s="127"/>
      <c r="N34" s="254"/>
      <c r="O34" s="237"/>
      <c r="P34" s="310"/>
      <c r="Q34" s="492"/>
      <c r="R34" s="310"/>
      <c r="S34" s="238"/>
      <c r="T34" s="239"/>
      <c r="U34" s="67">
        <f>IF(G34&lt;10,ROUNDDOWN(G34,0)*60+(G34-ROUNDDOWN(G34,0))*100+H34,ROUNDDOWN(G34,0)*60-(G34-ROUNDDOWN(G34,0))*100+H34)</f>
        <v>0</v>
      </c>
    </row>
    <row r="35" spans="1:20" ht="15.75" customHeight="1" hidden="1">
      <c r="A35" s="528">
        <v>33</v>
      </c>
      <c r="B35" s="528"/>
      <c r="C35" s="506"/>
      <c r="D35" s="528"/>
      <c r="E35" s="529"/>
      <c r="F35" s="530"/>
      <c r="G35" s="510"/>
      <c r="H35" s="125"/>
      <c r="I35" s="506"/>
      <c r="J35" s="531"/>
      <c r="K35" s="529"/>
      <c r="L35" s="581"/>
      <c r="M35" s="499"/>
      <c r="N35" s="532"/>
      <c r="O35" s="492"/>
      <c r="P35" s="533"/>
      <c r="Q35" s="492"/>
      <c r="R35" s="533"/>
      <c r="S35" s="589"/>
      <c r="T35" s="599"/>
    </row>
    <row r="36" spans="1:20" ht="15.75" customHeight="1" hidden="1">
      <c r="A36" s="273">
        <v>34</v>
      </c>
      <c r="B36" s="273"/>
      <c r="C36" s="278"/>
      <c r="D36" s="273"/>
      <c r="E36" s="282"/>
      <c r="F36" s="474"/>
      <c r="G36" s="511"/>
      <c r="H36" s="125"/>
      <c r="I36" s="278"/>
      <c r="J36" s="501"/>
      <c r="K36" s="539"/>
      <c r="L36" s="582"/>
      <c r="M36" s="492"/>
      <c r="N36" s="498"/>
      <c r="O36" s="492"/>
      <c r="P36" s="496"/>
      <c r="Q36" s="492"/>
      <c r="R36" s="496"/>
      <c r="S36" s="589"/>
      <c r="T36" s="599"/>
    </row>
    <row r="37" spans="1:20" ht="15.75" customHeight="1" hidden="1">
      <c r="A37" s="534">
        <v>35</v>
      </c>
      <c r="B37" s="534"/>
      <c r="C37" s="504"/>
      <c r="D37" s="534"/>
      <c r="E37" s="535"/>
      <c r="F37" s="536"/>
      <c r="G37" s="511"/>
      <c r="H37" s="125"/>
      <c r="I37" s="504"/>
      <c r="J37" s="537"/>
      <c r="K37" s="535"/>
      <c r="L37" s="583"/>
      <c r="M37" s="492"/>
      <c r="N37" s="538"/>
      <c r="O37" s="492"/>
      <c r="P37" s="533"/>
      <c r="Q37" s="492"/>
      <c r="R37" s="533"/>
      <c r="S37" s="589"/>
      <c r="T37" s="599"/>
    </row>
    <row r="38" spans="1:20" ht="15.75" customHeight="1" hidden="1" thickBot="1">
      <c r="A38" s="475">
        <v>36</v>
      </c>
      <c r="B38" s="475"/>
      <c r="C38" s="110"/>
      <c r="D38" s="475"/>
      <c r="E38" s="476"/>
      <c r="F38" s="477"/>
      <c r="G38" s="541"/>
      <c r="H38" s="125"/>
      <c r="I38" s="110"/>
      <c r="J38" s="543"/>
      <c r="K38" s="544"/>
      <c r="L38" s="584"/>
      <c r="M38" s="540"/>
      <c r="N38" s="545"/>
      <c r="O38" s="540"/>
      <c r="P38" s="546"/>
      <c r="Q38" s="110"/>
      <c r="R38" s="546"/>
      <c r="S38" s="590"/>
      <c r="T38" s="600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protectedRanges>
    <protectedRange sqref="O27:O34" name="Plagevitesse_1"/>
    <protectedRange sqref="M27:M34" name="PlageDistance_1"/>
    <protectedRange sqref="G27:G34" name="PlageDur?e_1"/>
    <protectedRange sqref="G3:G26 H3:H38" name="PlageDur?e_1_1"/>
    <protectedRange sqref="M3:M26" name="PlageDistance_1_1"/>
    <protectedRange sqref="O3:O26" name="Plagevitesse_1_1"/>
  </protectedRanges>
  <dataValidations count="5">
    <dataValidation type="decimal" allowBlank="1" showInputMessage="1" showErrorMessage="1" sqref="G3:G38">
      <formula1>0</formula1>
      <formula2>10.59</formula2>
    </dataValidation>
    <dataValidation type="whole" allowBlank="1" showInputMessage="1" showErrorMessage="1" sqref="M3:M38">
      <formula1>0</formula1>
      <formula2>60</formula2>
    </dataValidation>
    <dataValidation type="decimal" allowBlank="1" showInputMessage="1" showErrorMessage="1" sqref="O3:O38">
      <formula1>0</formula1>
      <formula2>240</formula2>
    </dataValidation>
    <dataValidation type="whole" allowBlank="1" showInputMessage="1" showErrorMessage="1" sqref="Q3:Q38">
      <formula1>100</formula1>
      <formula2>10000</formula2>
    </dataValidation>
    <dataValidation type="list" allowBlank="1" showDropDown="1" showInputMessage="1" showErrorMessage="1" sqref="H3:H38">
      <formula1>"100,95,90,85,80,75,70,65,60,55,50,45,40,35,30,0"</formula1>
    </dataValidation>
  </dataValidations>
  <printOptions/>
  <pageMargins left="0.75" right="0.75" top="1" bottom="1" header="0.4921259845" footer="0.4921259845"/>
  <pageSetup fitToHeight="2" horizontalDpi="300" verticalDpi="300" orientation="landscape" paperSize="9" scale="76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"/>
  <dimension ref="A1:V38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7" width="6.57421875" style="48" customWidth="1"/>
    <col min="8" max="8" width="5.28125" style="9" customWidth="1"/>
    <col min="9" max="9" width="5.140625" style="0" customWidth="1"/>
    <col min="10" max="10" width="8.28125" style="48" customWidth="1"/>
    <col min="11" max="11" width="5.140625" style="0" customWidth="1"/>
    <col min="12" max="12" width="3.7109375" style="0" customWidth="1"/>
    <col min="13" max="13" width="8.7109375" style="0" customWidth="1"/>
    <col min="14" max="14" width="9.28125" style="0" bestFit="1" customWidth="1"/>
    <col min="15" max="15" width="7.8515625" style="0" customWidth="1"/>
    <col min="16" max="16" width="8.00390625" style="0" customWidth="1"/>
    <col min="17" max="17" width="8.8515625" style="0" customWidth="1"/>
    <col min="18" max="18" width="10.140625" style="0" customWidth="1"/>
    <col min="19" max="20" width="9.140625" style="0" customWidth="1"/>
    <col min="21" max="21" width="9.140625" style="48" hidden="1" customWidth="1"/>
    <col min="22" max="22" width="9.140625" style="0" customWidth="1"/>
  </cols>
  <sheetData>
    <row r="1" spans="1:21" ht="15.75" customHeight="1" thickBot="1">
      <c r="A1" s="93"/>
      <c r="B1" s="264"/>
      <c r="C1" s="94" t="s">
        <v>28</v>
      </c>
      <c r="D1" s="95"/>
      <c r="E1" s="93"/>
      <c r="F1" s="93"/>
      <c r="G1" s="93"/>
      <c r="H1" s="93"/>
      <c r="I1" s="111"/>
      <c r="J1" s="93"/>
      <c r="K1" s="96"/>
      <c r="L1" s="96"/>
      <c r="M1" s="97"/>
      <c r="N1" s="97"/>
      <c r="O1" s="97"/>
      <c r="P1" s="97"/>
      <c r="Q1" s="97"/>
      <c r="R1" s="97"/>
      <c r="S1" s="97"/>
      <c r="T1" s="97"/>
      <c r="U1" s="93"/>
    </row>
    <row r="2" spans="1:22" ht="15.75" customHeight="1">
      <c r="A2" s="231" t="s">
        <v>26</v>
      </c>
      <c r="B2" s="229" t="s">
        <v>25</v>
      </c>
      <c r="C2" s="232" t="s">
        <v>24</v>
      </c>
      <c r="D2" s="230" t="s">
        <v>75</v>
      </c>
      <c r="E2" s="231" t="s">
        <v>10</v>
      </c>
      <c r="F2" s="229"/>
      <c r="G2" s="232" t="s">
        <v>43</v>
      </c>
      <c r="H2" s="232" t="s">
        <v>50</v>
      </c>
      <c r="I2" s="232" t="s">
        <v>44</v>
      </c>
      <c r="J2" s="230" t="s">
        <v>45</v>
      </c>
      <c r="K2" s="99" t="s">
        <v>11</v>
      </c>
      <c r="L2" s="100"/>
      <c r="M2" s="101" t="s">
        <v>46</v>
      </c>
      <c r="N2" s="102" t="s">
        <v>45</v>
      </c>
      <c r="O2" s="103" t="s">
        <v>47</v>
      </c>
      <c r="P2" s="102" t="s">
        <v>45</v>
      </c>
      <c r="Q2" s="104" t="s">
        <v>48</v>
      </c>
      <c r="R2" s="105" t="s">
        <v>44</v>
      </c>
      <c r="S2" s="103" t="s">
        <v>62</v>
      </c>
      <c r="T2" s="106" t="s">
        <v>49</v>
      </c>
      <c r="U2" s="98" t="s">
        <v>44</v>
      </c>
      <c r="V2" s="592"/>
    </row>
    <row r="3" spans="1:22" ht="15.75" customHeight="1">
      <c r="A3" s="522">
        <v>1</v>
      </c>
      <c r="B3" s="123">
        <v>10</v>
      </c>
      <c r="C3" s="305" t="s">
        <v>1</v>
      </c>
      <c r="D3" s="305" t="s">
        <v>489</v>
      </c>
      <c r="E3" s="124">
        <v>1</v>
      </c>
      <c r="F3" s="512" t="s">
        <v>16</v>
      </c>
      <c r="G3" s="235"/>
      <c r="H3" s="125"/>
      <c r="I3" s="502">
        <v>0</v>
      </c>
      <c r="J3" s="493">
        <v>0</v>
      </c>
      <c r="K3" s="124">
        <v>1</v>
      </c>
      <c r="L3" s="512">
        <v>1</v>
      </c>
      <c r="M3" s="125"/>
      <c r="N3" s="493">
        <v>0</v>
      </c>
      <c r="O3" s="235"/>
      <c r="P3" s="493">
        <v>0</v>
      </c>
      <c r="Q3" s="125"/>
      <c r="R3" s="493">
        <v>0</v>
      </c>
      <c r="S3" s="236"/>
      <c r="T3" s="236"/>
      <c r="U3" s="60">
        <f aca="true" t="shared" si="0" ref="U3:U30">IF(G3&lt;10,ROUNDDOWN(G3,0)*60+(G3-ROUNDDOWN(G3,0))*100+H3,ROUNDDOWN(G3,0)*60-(G3-ROUNDDOWN(G3,0))*100+H3)</f>
        <v>0</v>
      </c>
      <c r="V3" s="592"/>
    </row>
    <row r="4" spans="1:22" s="48" customFormat="1" ht="15.75" customHeight="1">
      <c r="A4" s="523">
        <v>2</v>
      </c>
      <c r="B4" s="116">
        <v>8</v>
      </c>
      <c r="C4" s="306" t="s">
        <v>155</v>
      </c>
      <c r="D4" s="306">
        <v>41170</v>
      </c>
      <c r="E4" s="117">
        <v>1</v>
      </c>
      <c r="F4" s="513" t="s">
        <v>17</v>
      </c>
      <c r="G4" s="237"/>
      <c r="H4" s="118"/>
      <c r="I4" s="503">
        <v>0</v>
      </c>
      <c r="J4" s="310">
        <v>0</v>
      </c>
      <c r="K4" s="117">
        <v>1</v>
      </c>
      <c r="L4" s="513">
        <v>2</v>
      </c>
      <c r="M4" s="118"/>
      <c r="N4" s="310">
        <v>0</v>
      </c>
      <c r="O4" s="237"/>
      <c r="P4" s="310">
        <v>0</v>
      </c>
      <c r="Q4" s="118"/>
      <c r="R4" s="494">
        <v>0</v>
      </c>
      <c r="S4" s="238"/>
      <c r="T4" s="238"/>
      <c r="U4" s="55">
        <f t="shared" si="0"/>
        <v>0</v>
      </c>
      <c r="V4" s="593"/>
    </row>
    <row r="5" spans="1:22" ht="15.75" customHeight="1">
      <c r="A5" s="524">
        <v>3</v>
      </c>
      <c r="B5" s="114">
        <v>14</v>
      </c>
      <c r="C5" s="307" t="s">
        <v>472</v>
      </c>
      <c r="D5" s="307" t="s">
        <v>489</v>
      </c>
      <c r="E5" s="115">
        <v>1</v>
      </c>
      <c r="F5" s="514" t="s">
        <v>18</v>
      </c>
      <c r="G5" s="237"/>
      <c r="H5" s="118"/>
      <c r="I5" s="504">
        <v>0</v>
      </c>
      <c r="J5" s="495">
        <v>0</v>
      </c>
      <c r="K5" s="115">
        <v>1</v>
      </c>
      <c r="L5" s="514">
        <v>3</v>
      </c>
      <c r="M5" s="118"/>
      <c r="N5" s="495">
        <v>0</v>
      </c>
      <c r="O5" s="237"/>
      <c r="P5" s="495">
        <v>0</v>
      </c>
      <c r="Q5" s="118"/>
      <c r="R5" s="495">
        <v>0</v>
      </c>
      <c r="S5" s="238"/>
      <c r="T5" s="238"/>
      <c r="U5" s="53">
        <f t="shared" si="0"/>
        <v>0</v>
      </c>
      <c r="V5" s="592"/>
    </row>
    <row r="6" spans="1:22" s="48" customFormat="1" ht="15.75" customHeight="1" thickBot="1">
      <c r="A6" s="527">
        <v>4</v>
      </c>
      <c r="B6" s="121">
        <v>1</v>
      </c>
      <c r="C6" s="308" t="s">
        <v>167</v>
      </c>
      <c r="D6" s="308">
        <v>41140</v>
      </c>
      <c r="E6" s="122">
        <v>1</v>
      </c>
      <c r="F6" s="764" t="s">
        <v>19</v>
      </c>
      <c r="G6" s="449"/>
      <c r="H6" s="127"/>
      <c r="I6" s="966">
        <v>0</v>
      </c>
      <c r="J6" s="254">
        <v>0</v>
      </c>
      <c r="K6" s="122">
        <v>1</v>
      </c>
      <c r="L6" s="764">
        <v>4</v>
      </c>
      <c r="M6" s="127"/>
      <c r="N6" s="254">
        <v>0</v>
      </c>
      <c r="O6" s="237"/>
      <c r="P6" s="310">
        <v>0</v>
      </c>
      <c r="Q6" s="118"/>
      <c r="R6" s="494">
        <v>0</v>
      </c>
      <c r="S6" s="238"/>
      <c r="T6" s="238"/>
      <c r="U6" s="55">
        <f t="shared" si="0"/>
        <v>0</v>
      </c>
      <c r="V6" s="593"/>
    </row>
    <row r="7" spans="1:22" ht="15.75" customHeight="1" thickBot="1">
      <c r="A7" s="526">
        <v>5</v>
      </c>
      <c r="B7" s="119">
        <v>19</v>
      </c>
      <c r="C7" s="309" t="s">
        <v>3</v>
      </c>
      <c r="D7" s="309">
        <v>72230</v>
      </c>
      <c r="E7" s="120">
        <v>2</v>
      </c>
      <c r="F7" s="518" t="s">
        <v>16</v>
      </c>
      <c r="G7" s="343"/>
      <c r="H7" s="126"/>
      <c r="I7" s="506">
        <v>0</v>
      </c>
      <c r="J7" s="497">
        <v>0</v>
      </c>
      <c r="K7" s="120">
        <v>2</v>
      </c>
      <c r="L7" s="518">
        <v>1</v>
      </c>
      <c r="M7" s="126"/>
      <c r="N7" s="497">
        <v>0</v>
      </c>
      <c r="O7" s="237"/>
      <c r="P7" s="495">
        <v>0</v>
      </c>
      <c r="Q7" s="118"/>
      <c r="R7" s="495">
        <v>0</v>
      </c>
      <c r="S7" s="238"/>
      <c r="T7" s="238"/>
      <c r="U7" s="591">
        <f t="shared" si="0"/>
        <v>0</v>
      </c>
      <c r="V7" s="592"/>
    </row>
    <row r="8" spans="1:22" ht="15.75" customHeight="1">
      <c r="A8" s="523">
        <v>6</v>
      </c>
      <c r="B8" s="116">
        <v>22</v>
      </c>
      <c r="C8" s="306" t="s">
        <v>180</v>
      </c>
      <c r="D8" s="306">
        <v>41150</v>
      </c>
      <c r="E8" s="117">
        <v>2</v>
      </c>
      <c r="F8" s="513" t="s">
        <v>17</v>
      </c>
      <c r="G8" s="237"/>
      <c r="H8" s="118"/>
      <c r="I8" s="278">
        <v>0</v>
      </c>
      <c r="J8" s="310">
        <v>0</v>
      </c>
      <c r="K8" s="117">
        <v>2</v>
      </c>
      <c r="L8" s="513">
        <v>2</v>
      </c>
      <c r="M8" s="118"/>
      <c r="N8" s="310">
        <v>0</v>
      </c>
      <c r="O8" s="237"/>
      <c r="P8" s="310">
        <v>0</v>
      </c>
      <c r="Q8" s="118"/>
      <c r="R8" s="310">
        <v>0</v>
      </c>
      <c r="S8" s="238"/>
      <c r="T8" s="238"/>
      <c r="U8" s="55">
        <f t="shared" si="0"/>
        <v>0</v>
      </c>
      <c r="V8" s="592"/>
    </row>
    <row r="9" spans="1:22" ht="15.75" customHeight="1">
      <c r="A9" s="524">
        <v>7</v>
      </c>
      <c r="B9" s="114">
        <v>4</v>
      </c>
      <c r="C9" s="307" t="s">
        <v>476</v>
      </c>
      <c r="D9" s="307">
        <v>41090</v>
      </c>
      <c r="E9" s="115">
        <v>2</v>
      </c>
      <c r="F9" s="514" t="s">
        <v>18</v>
      </c>
      <c r="G9" s="237"/>
      <c r="H9" s="118"/>
      <c r="I9" s="504">
        <v>0</v>
      </c>
      <c r="J9" s="495">
        <v>0</v>
      </c>
      <c r="K9" s="115">
        <v>2</v>
      </c>
      <c r="L9" s="514">
        <v>3</v>
      </c>
      <c r="M9" s="118"/>
      <c r="N9" s="495">
        <v>0</v>
      </c>
      <c r="O9" s="237"/>
      <c r="P9" s="495">
        <v>0</v>
      </c>
      <c r="Q9" s="118"/>
      <c r="R9" s="495">
        <v>0</v>
      </c>
      <c r="S9" s="238"/>
      <c r="T9" s="238"/>
      <c r="U9" s="53">
        <f t="shared" si="0"/>
        <v>0</v>
      </c>
      <c r="V9" s="592"/>
    </row>
    <row r="10" spans="1:22" ht="15.75" customHeight="1" thickBot="1">
      <c r="A10" s="527">
        <v>8</v>
      </c>
      <c r="B10" s="121">
        <v>2</v>
      </c>
      <c r="C10" s="308" t="s">
        <v>445</v>
      </c>
      <c r="D10" s="308">
        <v>41140</v>
      </c>
      <c r="E10" s="122">
        <v>2</v>
      </c>
      <c r="F10" s="764" t="s">
        <v>19</v>
      </c>
      <c r="G10" s="449"/>
      <c r="H10" s="127"/>
      <c r="I10" s="279">
        <v>0</v>
      </c>
      <c r="J10" s="254">
        <v>0</v>
      </c>
      <c r="K10" s="122">
        <v>2</v>
      </c>
      <c r="L10" s="764">
        <v>4</v>
      </c>
      <c r="M10" s="127"/>
      <c r="N10" s="254">
        <v>0</v>
      </c>
      <c r="O10" s="237"/>
      <c r="P10" s="310">
        <v>0</v>
      </c>
      <c r="Q10" s="118"/>
      <c r="R10" s="310">
        <v>0</v>
      </c>
      <c r="S10" s="238"/>
      <c r="T10" s="238"/>
      <c r="U10" s="55">
        <f t="shared" si="0"/>
        <v>0</v>
      </c>
      <c r="V10" s="592"/>
    </row>
    <row r="11" spans="1:22" ht="15.75" customHeight="1">
      <c r="A11" s="526">
        <v>9</v>
      </c>
      <c r="B11" s="119">
        <v>20</v>
      </c>
      <c r="C11" s="309" t="s">
        <v>451</v>
      </c>
      <c r="D11" s="309">
        <v>41160</v>
      </c>
      <c r="E11" s="120">
        <v>3</v>
      </c>
      <c r="F11" s="518" t="s">
        <v>16</v>
      </c>
      <c r="G11" s="343"/>
      <c r="H11" s="126"/>
      <c r="I11" s="506">
        <v>0</v>
      </c>
      <c r="J11" s="497">
        <v>0</v>
      </c>
      <c r="K11" s="120">
        <v>3</v>
      </c>
      <c r="L11" s="518">
        <v>1</v>
      </c>
      <c r="M11" s="126"/>
      <c r="N11" s="497">
        <v>0</v>
      </c>
      <c r="O11" s="237"/>
      <c r="P11" s="495">
        <v>0</v>
      </c>
      <c r="Q11" s="118"/>
      <c r="R11" s="495">
        <v>0</v>
      </c>
      <c r="S11" s="238"/>
      <c r="T11" s="238"/>
      <c r="U11" s="53">
        <f t="shared" si="0"/>
        <v>0</v>
      </c>
      <c r="V11" s="592"/>
    </row>
    <row r="12" spans="1:22" ht="15.75" customHeight="1" thickBot="1">
      <c r="A12" s="523">
        <v>10</v>
      </c>
      <c r="B12" s="116">
        <v>23</v>
      </c>
      <c r="C12" s="306" t="s">
        <v>0</v>
      </c>
      <c r="D12" s="306">
        <v>41020</v>
      </c>
      <c r="E12" s="117">
        <v>3</v>
      </c>
      <c r="F12" s="513" t="s">
        <v>17</v>
      </c>
      <c r="G12" s="237"/>
      <c r="H12" s="118"/>
      <c r="I12" s="278">
        <v>0</v>
      </c>
      <c r="J12" s="310">
        <v>0</v>
      </c>
      <c r="K12" s="117">
        <v>3</v>
      </c>
      <c r="L12" s="513">
        <v>2</v>
      </c>
      <c r="M12" s="118"/>
      <c r="N12" s="310">
        <v>0</v>
      </c>
      <c r="O12" s="237"/>
      <c r="P12" s="310">
        <v>0</v>
      </c>
      <c r="Q12" s="118"/>
      <c r="R12" s="310">
        <v>0</v>
      </c>
      <c r="S12" s="238"/>
      <c r="T12" s="238"/>
      <c r="U12" s="66">
        <f t="shared" si="0"/>
        <v>0</v>
      </c>
      <c r="V12" s="592"/>
    </row>
    <row r="13" spans="1:22" ht="15.75" customHeight="1">
      <c r="A13" s="524">
        <v>11</v>
      </c>
      <c r="B13" s="114">
        <v>16</v>
      </c>
      <c r="C13" s="307" t="s">
        <v>8</v>
      </c>
      <c r="D13" s="307">
        <v>41200</v>
      </c>
      <c r="E13" s="115">
        <v>3</v>
      </c>
      <c r="F13" s="514" t="s">
        <v>18</v>
      </c>
      <c r="G13" s="237"/>
      <c r="H13" s="118"/>
      <c r="I13" s="504">
        <v>0</v>
      </c>
      <c r="J13" s="495">
        <v>0</v>
      </c>
      <c r="K13" s="115">
        <v>3</v>
      </c>
      <c r="L13" s="514">
        <v>3</v>
      </c>
      <c r="M13" s="118"/>
      <c r="N13" s="495">
        <v>0</v>
      </c>
      <c r="O13" s="237"/>
      <c r="P13" s="495">
        <v>0</v>
      </c>
      <c r="Q13" s="118"/>
      <c r="R13" s="495">
        <v>0</v>
      </c>
      <c r="S13" s="238"/>
      <c r="T13" s="238"/>
      <c r="U13" s="53">
        <f t="shared" si="0"/>
        <v>0</v>
      </c>
      <c r="V13" s="592"/>
    </row>
    <row r="14" spans="1:22" ht="15.75" customHeight="1" thickBot="1">
      <c r="A14" s="527">
        <v>12</v>
      </c>
      <c r="B14" s="121">
        <v>6</v>
      </c>
      <c r="C14" s="308" t="s">
        <v>453</v>
      </c>
      <c r="D14" s="308" t="s">
        <v>489</v>
      </c>
      <c r="E14" s="122">
        <v>3</v>
      </c>
      <c r="F14" s="764" t="s">
        <v>19</v>
      </c>
      <c r="G14" s="449"/>
      <c r="H14" s="127"/>
      <c r="I14" s="279">
        <v>0</v>
      </c>
      <c r="J14" s="254">
        <v>0</v>
      </c>
      <c r="K14" s="122">
        <v>3</v>
      </c>
      <c r="L14" s="764">
        <v>4</v>
      </c>
      <c r="M14" s="127"/>
      <c r="N14" s="254">
        <v>0</v>
      </c>
      <c r="O14" s="237"/>
      <c r="P14" s="310">
        <v>0</v>
      </c>
      <c r="Q14" s="118"/>
      <c r="R14" s="310">
        <v>0</v>
      </c>
      <c r="S14" s="238"/>
      <c r="T14" s="238"/>
      <c r="U14" s="55">
        <f t="shared" si="0"/>
        <v>0</v>
      </c>
      <c r="V14" s="592"/>
    </row>
    <row r="15" spans="1:22" ht="15.75" customHeight="1">
      <c r="A15" s="526">
        <v>13</v>
      </c>
      <c r="B15" s="119">
        <v>15</v>
      </c>
      <c r="C15" s="309" t="s">
        <v>473</v>
      </c>
      <c r="D15" s="309" t="s">
        <v>489</v>
      </c>
      <c r="E15" s="120">
        <v>4</v>
      </c>
      <c r="F15" s="518" t="s">
        <v>16</v>
      </c>
      <c r="G15" s="343"/>
      <c r="H15" s="126"/>
      <c r="I15" s="506">
        <v>0</v>
      </c>
      <c r="J15" s="497">
        <v>0</v>
      </c>
      <c r="K15" s="120">
        <v>4</v>
      </c>
      <c r="L15" s="518">
        <v>1</v>
      </c>
      <c r="M15" s="126"/>
      <c r="N15" s="497">
        <v>0</v>
      </c>
      <c r="O15" s="237"/>
      <c r="P15" s="495">
        <v>0</v>
      </c>
      <c r="Q15" s="118"/>
      <c r="R15" s="495">
        <v>0</v>
      </c>
      <c r="S15" s="238"/>
      <c r="T15" s="238"/>
      <c r="U15" s="53">
        <f t="shared" si="0"/>
        <v>0</v>
      </c>
      <c r="V15" s="592"/>
    </row>
    <row r="16" spans="1:22" ht="15.75" customHeight="1">
      <c r="A16" s="523">
        <v>14</v>
      </c>
      <c r="B16" s="116">
        <v>17</v>
      </c>
      <c r="C16" s="306" t="s">
        <v>156</v>
      </c>
      <c r="D16" s="306">
        <v>41200</v>
      </c>
      <c r="E16" s="117">
        <v>4</v>
      </c>
      <c r="F16" s="513" t="s">
        <v>17</v>
      </c>
      <c r="G16" s="237"/>
      <c r="H16" s="118"/>
      <c r="I16" s="278">
        <v>0</v>
      </c>
      <c r="J16" s="310">
        <v>0</v>
      </c>
      <c r="K16" s="117">
        <v>4</v>
      </c>
      <c r="L16" s="513">
        <v>2</v>
      </c>
      <c r="M16" s="118"/>
      <c r="N16" s="310">
        <v>0</v>
      </c>
      <c r="O16" s="237"/>
      <c r="P16" s="310">
        <v>0</v>
      </c>
      <c r="Q16" s="118"/>
      <c r="R16" s="310">
        <v>0</v>
      </c>
      <c r="S16" s="238"/>
      <c r="T16" s="238"/>
      <c r="U16" s="55">
        <f t="shared" si="0"/>
        <v>0</v>
      </c>
      <c r="V16" s="592"/>
    </row>
    <row r="17" spans="1:22" ht="15.75" customHeight="1" thickBot="1">
      <c r="A17" s="524">
        <v>15</v>
      </c>
      <c r="B17" s="114">
        <v>3</v>
      </c>
      <c r="C17" s="307" t="s">
        <v>474</v>
      </c>
      <c r="D17" s="307">
        <v>41010</v>
      </c>
      <c r="E17" s="115">
        <v>4</v>
      </c>
      <c r="F17" s="514" t="s">
        <v>18</v>
      </c>
      <c r="G17" s="237"/>
      <c r="H17" s="118"/>
      <c r="I17" s="504">
        <v>0</v>
      </c>
      <c r="J17" s="495">
        <v>0</v>
      </c>
      <c r="K17" s="115">
        <v>4</v>
      </c>
      <c r="L17" s="514">
        <v>3</v>
      </c>
      <c r="M17" s="118"/>
      <c r="N17" s="495">
        <v>0</v>
      </c>
      <c r="O17" s="237"/>
      <c r="P17" s="495">
        <v>0</v>
      </c>
      <c r="Q17" s="118"/>
      <c r="R17" s="495">
        <v>0</v>
      </c>
      <c r="S17" s="238"/>
      <c r="T17" s="238"/>
      <c r="U17" s="591">
        <f t="shared" si="0"/>
        <v>0</v>
      </c>
      <c r="V17" s="592"/>
    </row>
    <row r="18" spans="1:22" ht="15.75" customHeight="1" thickBot="1">
      <c r="A18" s="527">
        <v>16</v>
      </c>
      <c r="B18" s="121">
        <v>9</v>
      </c>
      <c r="C18" s="308" t="s">
        <v>471</v>
      </c>
      <c r="D18" s="308" t="s">
        <v>489</v>
      </c>
      <c r="E18" s="122">
        <v>4</v>
      </c>
      <c r="F18" s="764" t="s">
        <v>19</v>
      </c>
      <c r="G18" s="449"/>
      <c r="H18" s="127"/>
      <c r="I18" s="279">
        <v>0</v>
      </c>
      <c r="J18" s="254">
        <v>0</v>
      </c>
      <c r="K18" s="122">
        <v>4</v>
      </c>
      <c r="L18" s="764">
        <v>4</v>
      </c>
      <c r="M18" s="127"/>
      <c r="N18" s="254">
        <v>0</v>
      </c>
      <c r="O18" s="237"/>
      <c r="P18" s="310">
        <v>0</v>
      </c>
      <c r="Q18" s="118"/>
      <c r="R18" s="310">
        <v>0</v>
      </c>
      <c r="S18" s="238"/>
      <c r="T18" s="238"/>
      <c r="U18" s="55">
        <f t="shared" si="0"/>
        <v>0</v>
      </c>
      <c r="V18" s="592"/>
    </row>
    <row r="19" spans="1:22" ht="15.75" customHeight="1">
      <c r="A19" s="526">
        <v>17</v>
      </c>
      <c r="B19" s="119">
        <v>11</v>
      </c>
      <c r="C19" s="309" t="s">
        <v>6</v>
      </c>
      <c r="D19" s="309">
        <v>72430</v>
      </c>
      <c r="E19" s="120">
        <v>5</v>
      </c>
      <c r="F19" s="518" t="s">
        <v>16</v>
      </c>
      <c r="G19" s="343"/>
      <c r="H19" s="126"/>
      <c r="I19" s="506">
        <v>0</v>
      </c>
      <c r="J19" s="497">
        <v>0</v>
      </c>
      <c r="K19" s="120">
        <v>5</v>
      </c>
      <c r="L19" s="518">
        <v>1</v>
      </c>
      <c r="M19" s="126"/>
      <c r="N19" s="497">
        <v>0</v>
      </c>
      <c r="O19" s="237"/>
      <c r="P19" s="495">
        <v>0</v>
      </c>
      <c r="Q19" s="118"/>
      <c r="R19" s="495">
        <v>0</v>
      </c>
      <c r="S19" s="238"/>
      <c r="T19" s="238"/>
      <c r="U19" s="53">
        <f t="shared" si="0"/>
        <v>0</v>
      </c>
      <c r="V19" s="592"/>
    </row>
    <row r="20" spans="1:22" ht="15.75" customHeight="1">
      <c r="A20" s="523">
        <v>18</v>
      </c>
      <c r="B20" s="116">
        <v>21</v>
      </c>
      <c r="C20" s="306" t="s">
        <v>5</v>
      </c>
      <c r="D20" s="306">
        <v>41160</v>
      </c>
      <c r="E20" s="117">
        <v>5</v>
      </c>
      <c r="F20" s="513" t="s">
        <v>17</v>
      </c>
      <c r="G20" s="237"/>
      <c r="H20" s="118"/>
      <c r="I20" s="278">
        <v>0</v>
      </c>
      <c r="J20" s="310">
        <v>0</v>
      </c>
      <c r="K20" s="117">
        <v>5</v>
      </c>
      <c r="L20" s="513">
        <v>2</v>
      </c>
      <c r="M20" s="118"/>
      <c r="N20" s="310">
        <v>0</v>
      </c>
      <c r="O20" s="237"/>
      <c r="P20" s="310">
        <v>0</v>
      </c>
      <c r="Q20" s="118"/>
      <c r="R20" s="310">
        <v>0</v>
      </c>
      <c r="S20" s="238"/>
      <c r="T20" s="238"/>
      <c r="U20" s="55">
        <f t="shared" si="0"/>
        <v>0</v>
      </c>
      <c r="V20" s="592"/>
    </row>
    <row r="21" spans="1:22" ht="15.75" customHeight="1">
      <c r="A21" s="524">
        <v>19</v>
      </c>
      <c r="B21" s="114">
        <v>7</v>
      </c>
      <c r="C21" s="307" t="s">
        <v>443</v>
      </c>
      <c r="D21" s="307">
        <v>41170</v>
      </c>
      <c r="E21" s="115">
        <v>5</v>
      </c>
      <c r="F21" s="514" t="s">
        <v>18</v>
      </c>
      <c r="G21" s="237"/>
      <c r="H21" s="118"/>
      <c r="I21" s="504">
        <v>0</v>
      </c>
      <c r="J21" s="495">
        <v>0</v>
      </c>
      <c r="K21" s="115">
        <v>5</v>
      </c>
      <c r="L21" s="514">
        <v>3</v>
      </c>
      <c r="M21" s="118"/>
      <c r="N21" s="495">
        <v>0</v>
      </c>
      <c r="O21" s="237"/>
      <c r="P21" s="495">
        <v>0</v>
      </c>
      <c r="Q21" s="118"/>
      <c r="R21" s="495">
        <v>0</v>
      </c>
      <c r="S21" s="238"/>
      <c r="T21" s="238"/>
      <c r="U21" s="53">
        <f t="shared" si="0"/>
        <v>0</v>
      </c>
      <c r="V21" s="592"/>
    </row>
    <row r="22" spans="1:22" ht="15.75" customHeight="1" thickBot="1">
      <c r="A22" s="909">
        <v>20</v>
      </c>
      <c r="B22" s="121">
        <v>13</v>
      </c>
      <c r="C22" s="308" t="s">
        <v>487</v>
      </c>
      <c r="D22" s="308">
        <v>41070</v>
      </c>
      <c r="E22" s="122">
        <v>5</v>
      </c>
      <c r="F22" s="764" t="s">
        <v>19</v>
      </c>
      <c r="G22" s="449"/>
      <c r="H22" s="127"/>
      <c r="I22" s="279">
        <v>0</v>
      </c>
      <c r="J22" s="254">
        <v>0</v>
      </c>
      <c r="K22" s="122">
        <v>5</v>
      </c>
      <c r="L22" s="764">
        <v>4</v>
      </c>
      <c r="M22" s="127"/>
      <c r="N22" s="254">
        <v>0</v>
      </c>
      <c r="O22" s="237"/>
      <c r="P22" s="310">
        <v>0</v>
      </c>
      <c r="Q22" s="118"/>
      <c r="R22" s="310">
        <v>0</v>
      </c>
      <c r="S22" s="238"/>
      <c r="T22" s="239"/>
      <c r="U22" s="66">
        <f t="shared" si="0"/>
        <v>0</v>
      </c>
      <c r="V22" s="592"/>
    </row>
    <row r="23" spans="1:22" ht="15.75" customHeight="1">
      <c r="A23" s="526">
        <v>21</v>
      </c>
      <c r="B23" s="119">
        <v>12</v>
      </c>
      <c r="C23" s="309" t="s">
        <v>9</v>
      </c>
      <c r="D23" s="309" t="s">
        <v>489</v>
      </c>
      <c r="E23" s="120">
        <v>6</v>
      </c>
      <c r="F23" s="518" t="s">
        <v>16</v>
      </c>
      <c r="G23" s="343"/>
      <c r="H23" s="126"/>
      <c r="I23" s="506">
        <v>0</v>
      </c>
      <c r="J23" s="497">
        <v>0</v>
      </c>
      <c r="K23" s="120">
        <v>6</v>
      </c>
      <c r="L23" s="518">
        <v>1</v>
      </c>
      <c r="M23" s="126"/>
      <c r="N23" s="497">
        <v>0</v>
      </c>
      <c r="O23" s="237"/>
      <c r="P23" s="495">
        <v>0</v>
      </c>
      <c r="Q23" s="118"/>
      <c r="R23" s="495">
        <v>0</v>
      </c>
      <c r="S23" s="238"/>
      <c r="T23" s="238"/>
      <c r="U23" s="53">
        <f t="shared" si="0"/>
        <v>0</v>
      </c>
      <c r="V23" s="592"/>
    </row>
    <row r="24" spans="1:22" ht="15.75" customHeight="1">
      <c r="A24" s="523">
        <v>22</v>
      </c>
      <c r="B24" s="116">
        <v>24</v>
      </c>
      <c r="C24" s="306" t="s">
        <v>437</v>
      </c>
      <c r="D24" s="306">
        <v>41020</v>
      </c>
      <c r="E24" s="117">
        <v>6</v>
      </c>
      <c r="F24" s="513" t="s">
        <v>17</v>
      </c>
      <c r="G24" s="237"/>
      <c r="H24" s="118"/>
      <c r="I24" s="278">
        <v>0</v>
      </c>
      <c r="J24" s="310">
        <v>0</v>
      </c>
      <c r="K24" s="117">
        <v>6</v>
      </c>
      <c r="L24" s="513">
        <v>2</v>
      </c>
      <c r="M24" s="118"/>
      <c r="N24" s="310">
        <v>0</v>
      </c>
      <c r="O24" s="237"/>
      <c r="P24" s="310">
        <v>0</v>
      </c>
      <c r="Q24" s="118"/>
      <c r="R24" s="310">
        <v>0</v>
      </c>
      <c r="S24" s="238"/>
      <c r="T24" s="238"/>
      <c r="U24" s="55">
        <f t="shared" si="0"/>
        <v>0</v>
      </c>
      <c r="V24" s="592"/>
    </row>
    <row r="25" spans="1:22" ht="15.75" customHeight="1">
      <c r="A25" s="524">
        <v>23</v>
      </c>
      <c r="B25" s="114">
        <v>18</v>
      </c>
      <c r="C25" s="307" t="s">
        <v>475</v>
      </c>
      <c r="D25" s="307">
        <v>41080</v>
      </c>
      <c r="E25" s="115">
        <v>6</v>
      </c>
      <c r="F25" s="514" t="s">
        <v>18</v>
      </c>
      <c r="G25" s="237"/>
      <c r="H25" s="118"/>
      <c r="I25" s="504">
        <v>0</v>
      </c>
      <c r="J25" s="495">
        <v>0</v>
      </c>
      <c r="K25" s="115">
        <v>6</v>
      </c>
      <c r="L25" s="514">
        <v>3</v>
      </c>
      <c r="M25" s="118"/>
      <c r="N25" s="495">
        <v>0</v>
      </c>
      <c r="O25" s="237"/>
      <c r="P25" s="495">
        <v>0</v>
      </c>
      <c r="Q25" s="118"/>
      <c r="R25" s="495">
        <v>0</v>
      </c>
      <c r="S25" s="238"/>
      <c r="T25" s="238"/>
      <c r="U25" s="53">
        <f t="shared" si="0"/>
        <v>0</v>
      </c>
      <c r="V25" s="592"/>
    </row>
    <row r="26" spans="1:22" ht="15.75" customHeight="1" thickBot="1">
      <c r="A26" s="620">
        <v>24</v>
      </c>
      <c r="B26" s="606">
        <v>5</v>
      </c>
      <c r="C26" s="607" t="s">
        <v>450</v>
      </c>
      <c r="D26" s="607">
        <v>41110</v>
      </c>
      <c r="E26" s="603">
        <v>6</v>
      </c>
      <c r="F26" s="778" t="s">
        <v>19</v>
      </c>
      <c r="G26" s="608"/>
      <c r="H26" s="604"/>
      <c r="I26" s="110">
        <v>0</v>
      </c>
      <c r="J26" s="605">
        <v>0</v>
      </c>
      <c r="K26" s="603">
        <v>6</v>
      </c>
      <c r="L26" s="778">
        <v>4</v>
      </c>
      <c r="M26" s="604"/>
      <c r="N26" s="605">
        <v>0</v>
      </c>
      <c r="O26" s="608"/>
      <c r="P26" s="605">
        <v>0</v>
      </c>
      <c r="Q26" s="604"/>
      <c r="R26" s="605">
        <v>0</v>
      </c>
      <c r="S26" s="621"/>
      <c r="T26" s="622"/>
      <c r="U26" s="66">
        <f t="shared" si="0"/>
        <v>0</v>
      </c>
      <c r="V26" s="592"/>
    </row>
    <row r="27" spans="1:22" ht="15.75" customHeight="1" hidden="1">
      <c r="A27" s="526">
        <v>25</v>
      </c>
      <c r="B27" s="119"/>
      <c r="C27" s="309"/>
      <c r="D27" s="309"/>
      <c r="E27" s="120"/>
      <c r="F27" s="518"/>
      <c r="G27" s="343"/>
      <c r="H27" s="126"/>
      <c r="I27" s="506"/>
      <c r="J27" s="497"/>
      <c r="K27" s="120"/>
      <c r="L27" s="468"/>
      <c r="M27" s="126"/>
      <c r="N27" s="497"/>
      <c r="O27" s="343"/>
      <c r="P27" s="497"/>
      <c r="Q27" s="126"/>
      <c r="R27" s="497"/>
      <c r="S27" s="602"/>
      <c r="T27" s="602"/>
      <c r="U27" s="53">
        <f t="shared" si="0"/>
        <v>0</v>
      </c>
      <c r="V27" s="592"/>
    </row>
    <row r="28" spans="1:22" ht="15.75" customHeight="1" hidden="1">
      <c r="A28" s="523">
        <v>26</v>
      </c>
      <c r="B28" s="116"/>
      <c r="C28" s="306"/>
      <c r="D28" s="306"/>
      <c r="E28" s="117"/>
      <c r="F28" s="513"/>
      <c r="G28" s="237"/>
      <c r="H28" s="118"/>
      <c r="I28" s="278"/>
      <c r="J28" s="310"/>
      <c r="K28" s="117"/>
      <c r="L28" s="465"/>
      <c r="M28" s="118"/>
      <c r="N28" s="310"/>
      <c r="O28" s="237"/>
      <c r="P28" s="310"/>
      <c r="Q28" s="118"/>
      <c r="R28" s="310"/>
      <c r="S28" s="238"/>
      <c r="T28" s="238"/>
      <c r="U28" s="55">
        <f t="shared" si="0"/>
        <v>0</v>
      </c>
      <c r="V28" s="592"/>
    </row>
    <row r="29" spans="1:22" ht="15.75" customHeight="1" hidden="1">
      <c r="A29" s="524">
        <v>27</v>
      </c>
      <c r="B29" s="114"/>
      <c r="C29" s="307"/>
      <c r="D29" s="307"/>
      <c r="E29" s="115"/>
      <c r="F29" s="514"/>
      <c r="G29" s="237"/>
      <c r="H29" s="118"/>
      <c r="I29" s="504"/>
      <c r="J29" s="495"/>
      <c r="K29" s="115"/>
      <c r="L29" s="466"/>
      <c r="M29" s="118"/>
      <c r="N29" s="495"/>
      <c r="O29" s="237"/>
      <c r="P29" s="495"/>
      <c r="Q29" s="118"/>
      <c r="R29" s="495"/>
      <c r="S29" s="238"/>
      <c r="T29" s="238"/>
      <c r="U29" s="53">
        <f t="shared" si="0"/>
        <v>0</v>
      </c>
      <c r="V29" s="592"/>
    </row>
    <row r="30" spans="1:22" ht="15.75" customHeight="1" hidden="1" thickBot="1">
      <c r="A30" s="620">
        <v>28</v>
      </c>
      <c r="B30" s="606"/>
      <c r="C30" s="607"/>
      <c r="D30" s="607"/>
      <c r="E30" s="603"/>
      <c r="F30" s="778"/>
      <c r="G30" s="608"/>
      <c r="H30" s="604"/>
      <c r="I30" s="110"/>
      <c r="J30" s="605"/>
      <c r="K30" s="603"/>
      <c r="L30" s="965"/>
      <c r="M30" s="604"/>
      <c r="N30" s="605"/>
      <c r="O30" s="608"/>
      <c r="P30" s="605"/>
      <c r="Q30" s="604"/>
      <c r="R30" s="605"/>
      <c r="S30" s="621"/>
      <c r="T30" s="622"/>
      <c r="U30" s="66">
        <f t="shared" si="0"/>
        <v>0</v>
      </c>
      <c r="V30" s="592"/>
    </row>
    <row r="31" spans="1:22" ht="15.75" customHeight="1" hidden="1">
      <c r="A31" s="526">
        <v>29</v>
      </c>
      <c r="B31" s="119"/>
      <c r="C31" s="309"/>
      <c r="D31" s="309"/>
      <c r="E31" s="120"/>
      <c r="F31" s="516"/>
      <c r="G31" s="343"/>
      <c r="H31" s="126"/>
      <c r="I31" s="506"/>
      <c r="J31" s="497"/>
      <c r="K31" s="120"/>
      <c r="L31" s="468"/>
      <c r="M31" s="126"/>
      <c r="N31" s="497"/>
      <c r="O31" s="343"/>
      <c r="P31" s="497"/>
      <c r="Q31" s="126"/>
      <c r="R31" s="497"/>
      <c r="S31" s="602"/>
      <c r="T31" s="602"/>
      <c r="U31" s="53">
        <f>IF(G31&lt;10,ROUNDDOWN(G31,0)*60+(G31-ROUNDDOWN(G31,0))*100+H31,ROUNDDOWN(G31,0)*60-(G31-ROUNDDOWN(G31,0))*100+H31)</f>
        <v>0</v>
      </c>
      <c r="V31" s="592"/>
    </row>
    <row r="32" spans="1:22" ht="15.75" customHeight="1" hidden="1" thickBot="1">
      <c r="A32" s="527">
        <v>30</v>
      </c>
      <c r="B32" s="121"/>
      <c r="C32" s="308"/>
      <c r="D32" s="308"/>
      <c r="E32" s="122"/>
      <c r="F32" s="517"/>
      <c r="G32" s="449"/>
      <c r="H32" s="127"/>
      <c r="I32" s="279"/>
      <c r="J32" s="254"/>
      <c r="K32" s="117"/>
      <c r="L32" s="465"/>
      <c r="M32" s="118"/>
      <c r="N32" s="310"/>
      <c r="O32" s="237"/>
      <c r="P32" s="310"/>
      <c r="Q32" s="118"/>
      <c r="R32" s="310"/>
      <c r="S32" s="238"/>
      <c r="T32" s="238"/>
      <c r="U32" s="55">
        <f>IF(G32&lt;10,ROUNDDOWN(G32,0)*60+(G32-ROUNDDOWN(G32,0))*100+H32,ROUNDDOWN(G32,0)*60-(G32-ROUNDDOWN(G32,0))*100+H32)</f>
        <v>0</v>
      </c>
      <c r="V32" s="592"/>
    </row>
    <row r="33" spans="1:22" ht="15.75" customHeight="1" hidden="1">
      <c r="A33" s="526">
        <v>31</v>
      </c>
      <c r="B33" s="119"/>
      <c r="C33" s="309"/>
      <c r="D33" s="309"/>
      <c r="E33" s="120"/>
      <c r="F33" s="518"/>
      <c r="G33" s="343"/>
      <c r="H33" s="126"/>
      <c r="I33" s="506"/>
      <c r="J33" s="497"/>
      <c r="K33" s="115"/>
      <c r="L33" s="466"/>
      <c r="M33" s="118"/>
      <c r="N33" s="495"/>
      <c r="O33" s="237"/>
      <c r="P33" s="495"/>
      <c r="Q33" s="118"/>
      <c r="R33" s="495"/>
      <c r="S33" s="238"/>
      <c r="T33" s="238"/>
      <c r="U33" s="53">
        <f>IF(G33&lt;10,ROUNDDOWN(G33,0)*60+(G33-ROUNDDOWN(G33,0))*100+H33,ROUNDDOWN(G33,0)*60-(G33-ROUNDDOWN(G33,0))*100+H33)</f>
        <v>0</v>
      </c>
      <c r="V33" s="592"/>
    </row>
    <row r="34" spans="1:22" ht="15.75" customHeight="1" hidden="1" thickBot="1">
      <c r="A34" s="397">
        <v>32</v>
      </c>
      <c r="B34" s="398"/>
      <c r="C34" s="399"/>
      <c r="D34" s="399"/>
      <c r="E34" s="400"/>
      <c r="F34" s="519"/>
      <c r="G34" s="509"/>
      <c r="H34" s="401"/>
      <c r="I34" s="479"/>
      <c r="J34" s="500"/>
      <c r="K34" s="122"/>
      <c r="L34" s="467"/>
      <c r="M34" s="127"/>
      <c r="N34" s="254"/>
      <c r="O34" s="237"/>
      <c r="P34" s="310"/>
      <c r="Q34" s="492"/>
      <c r="R34" s="310"/>
      <c r="S34" s="238"/>
      <c r="T34" s="239"/>
      <c r="U34" s="66">
        <f>IF(G34&lt;10,ROUNDDOWN(G34,0)*60+(G34-ROUNDDOWN(G34,0))*100+H34,ROUNDDOWN(G34,0)*60-(G34-ROUNDDOWN(G34,0))*100+H34)</f>
        <v>0</v>
      </c>
      <c r="V34" s="592"/>
    </row>
    <row r="35" spans="1:22" ht="15.75" customHeight="1" hidden="1">
      <c r="A35" s="528">
        <v>33</v>
      </c>
      <c r="B35" s="528"/>
      <c r="C35" s="506"/>
      <c r="D35" s="637"/>
      <c r="E35" s="529"/>
      <c r="F35" s="530"/>
      <c r="G35" s="510"/>
      <c r="H35" s="507"/>
      <c r="I35" s="506"/>
      <c r="J35" s="531"/>
      <c r="K35" s="529"/>
      <c r="L35" s="581"/>
      <c r="M35" s="499"/>
      <c r="N35" s="532"/>
      <c r="O35" s="492"/>
      <c r="P35" s="533"/>
      <c r="Q35" s="492"/>
      <c r="R35" s="533"/>
      <c r="S35" s="589"/>
      <c r="T35" s="589"/>
      <c r="V35" s="592"/>
    </row>
    <row r="36" spans="1:22" ht="15.75" customHeight="1" hidden="1">
      <c r="A36" s="273">
        <v>34</v>
      </c>
      <c r="B36" s="273"/>
      <c r="C36" s="278"/>
      <c r="D36" s="638"/>
      <c r="E36" s="282"/>
      <c r="F36" s="474"/>
      <c r="G36" s="511"/>
      <c r="H36" s="508"/>
      <c r="I36" s="278"/>
      <c r="J36" s="501"/>
      <c r="K36" s="539"/>
      <c r="L36" s="582"/>
      <c r="M36" s="492"/>
      <c r="N36" s="498"/>
      <c r="O36" s="492"/>
      <c r="P36" s="496"/>
      <c r="Q36" s="492"/>
      <c r="R36" s="496"/>
      <c r="S36" s="589"/>
      <c r="T36" s="589"/>
      <c r="V36" s="592"/>
    </row>
    <row r="37" spans="1:22" ht="15.75" customHeight="1" hidden="1">
      <c r="A37" s="534">
        <v>35</v>
      </c>
      <c r="B37" s="534"/>
      <c r="C37" s="504"/>
      <c r="D37" s="639"/>
      <c r="E37" s="535"/>
      <c r="F37" s="536"/>
      <c r="G37" s="511"/>
      <c r="H37" s="508"/>
      <c r="I37" s="504"/>
      <c r="J37" s="537"/>
      <c r="K37" s="535"/>
      <c r="L37" s="583"/>
      <c r="M37" s="492"/>
      <c r="N37" s="538"/>
      <c r="O37" s="492"/>
      <c r="P37" s="533"/>
      <c r="Q37" s="492"/>
      <c r="R37" s="533"/>
      <c r="S37" s="589"/>
      <c r="T37" s="589"/>
      <c r="V37" s="592"/>
    </row>
    <row r="38" spans="1:22" ht="15.75" customHeight="1" hidden="1" thickBot="1">
      <c r="A38" s="475">
        <v>36</v>
      </c>
      <c r="B38" s="475"/>
      <c r="C38" s="110"/>
      <c r="D38" s="636"/>
      <c r="E38" s="476"/>
      <c r="F38" s="477"/>
      <c r="G38" s="541"/>
      <c r="H38" s="542"/>
      <c r="I38" s="110"/>
      <c r="J38" s="543"/>
      <c r="K38" s="544"/>
      <c r="L38" s="584"/>
      <c r="M38" s="540"/>
      <c r="N38" s="545"/>
      <c r="O38" s="540"/>
      <c r="P38" s="546"/>
      <c r="Q38" s="110"/>
      <c r="R38" s="546"/>
      <c r="S38" s="590"/>
      <c r="T38" s="590"/>
      <c r="V38" s="592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protectedRanges>
    <protectedRange sqref="O3:O34" name="Plagevitesse_1_2"/>
    <protectedRange sqref="M3:M34" name="PlageDistance_1_2"/>
    <protectedRange sqref="G3:H34" name="PlageDur?e_1_2"/>
  </protectedRanges>
  <dataValidations count="5">
    <dataValidation type="list" allowBlank="1" showDropDown="1" showInputMessage="1" showErrorMessage="1" sqref="H3:H38">
      <formula1>"100,95,90,85,80,75,70,65,60,50,45,40,35,30,0"</formula1>
    </dataValidation>
    <dataValidation type="decimal" allowBlank="1" showInputMessage="1" showErrorMessage="1" sqref="O3:O38">
      <formula1>0</formula1>
      <formula2>240</formula2>
    </dataValidation>
    <dataValidation type="whole" allowBlank="1" showInputMessage="1" showErrorMessage="1" sqref="Q3:Q38">
      <formula1>100</formula1>
      <formula2>10000</formula2>
    </dataValidation>
    <dataValidation type="decimal" allowBlank="1" showInputMessage="1" showErrorMessage="1" sqref="G3:G38">
      <formula1>0</formula1>
      <formula2>10.59</formula2>
    </dataValidation>
    <dataValidation type="whole" allowBlank="1" showInputMessage="1" showErrorMessage="1" sqref="M3:M38">
      <formula1>0</formula1>
      <formula2>60</formula2>
    </dataValidation>
  </dataValidations>
  <printOptions/>
  <pageMargins left="0.75" right="0.75" top="1" bottom="1" header="0.4921259845" footer="0.4921259845"/>
  <pageSetup horizontalDpi="300" verticalDpi="300" orientation="portrait" paperSize="9" scale="56" r:id="rId4"/>
  <colBreaks count="1" manualBreakCount="1">
    <brk id="21" max="65535" man="1"/>
  </col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3"/>
  <dimension ref="A1:V38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7" width="6.57421875" style="48" customWidth="1"/>
    <col min="8" max="8" width="5.28125" style="9" customWidth="1"/>
    <col min="9" max="9" width="5.140625" style="0" customWidth="1"/>
    <col min="10" max="10" width="8.28125" style="48" customWidth="1"/>
    <col min="11" max="11" width="5.140625" style="0" customWidth="1"/>
    <col min="12" max="12" width="3.7109375" style="0" customWidth="1"/>
    <col min="13" max="13" width="8.7109375" style="0" customWidth="1"/>
    <col min="14" max="14" width="9.28125" style="0" bestFit="1" customWidth="1"/>
    <col min="15" max="15" width="7.8515625" style="0" customWidth="1"/>
    <col min="16" max="16" width="8.00390625" style="0" customWidth="1"/>
    <col min="17" max="17" width="8.8515625" style="0" customWidth="1"/>
    <col min="18" max="18" width="10.140625" style="0" customWidth="1"/>
    <col min="19" max="20" width="9.140625" style="0" customWidth="1"/>
    <col min="21" max="21" width="9.140625" style="48" hidden="1" customWidth="1"/>
    <col min="22" max="22" width="9.140625" style="0" customWidth="1"/>
  </cols>
  <sheetData>
    <row r="1" spans="1:21" ht="15.75" customHeight="1" thickBot="1">
      <c r="A1" s="93"/>
      <c r="B1" s="264"/>
      <c r="C1" s="94" t="s">
        <v>30</v>
      </c>
      <c r="D1" s="95"/>
      <c r="E1" s="93"/>
      <c r="F1" s="93"/>
      <c r="G1" s="93"/>
      <c r="H1" s="93"/>
      <c r="I1" s="111"/>
      <c r="J1" s="93"/>
      <c r="K1" s="96"/>
      <c r="L1" s="96"/>
      <c r="M1" s="97"/>
      <c r="N1" s="97"/>
      <c r="O1" s="97"/>
      <c r="P1" s="97"/>
      <c r="Q1" s="97"/>
      <c r="R1" s="97"/>
      <c r="S1" s="97"/>
      <c r="T1" s="97"/>
      <c r="U1" s="93"/>
    </row>
    <row r="2" spans="1:22" ht="15.75" customHeight="1">
      <c r="A2" s="231" t="s">
        <v>26</v>
      </c>
      <c r="B2" s="229" t="s">
        <v>25</v>
      </c>
      <c r="C2" s="232" t="s">
        <v>24</v>
      </c>
      <c r="D2" s="230" t="s">
        <v>75</v>
      </c>
      <c r="E2" s="231" t="s">
        <v>10</v>
      </c>
      <c r="F2" s="229"/>
      <c r="G2" s="232" t="s">
        <v>43</v>
      </c>
      <c r="H2" s="232" t="s">
        <v>50</v>
      </c>
      <c r="I2" s="232" t="s">
        <v>44</v>
      </c>
      <c r="J2" s="230" t="s">
        <v>45</v>
      </c>
      <c r="K2" s="99" t="s">
        <v>11</v>
      </c>
      <c r="L2" s="100"/>
      <c r="M2" s="101" t="s">
        <v>46</v>
      </c>
      <c r="N2" s="102" t="s">
        <v>45</v>
      </c>
      <c r="O2" s="103" t="s">
        <v>47</v>
      </c>
      <c r="P2" s="102" t="s">
        <v>45</v>
      </c>
      <c r="Q2" s="104" t="s">
        <v>48</v>
      </c>
      <c r="R2" s="105" t="s">
        <v>44</v>
      </c>
      <c r="S2" s="103" t="s">
        <v>62</v>
      </c>
      <c r="T2" s="106" t="s">
        <v>49</v>
      </c>
      <c r="U2" s="98" t="s">
        <v>44</v>
      </c>
      <c r="V2" s="592"/>
    </row>
    <row r="3" spans="1:22" ht="15.75" customHeight="1">
      <c r="A3" s="522">
        <v>1</v>
      </c>
      <c r="B3" s="123">
        <v>7</v>
      </c>
      <c r="C3" s="305" t="s">
        <v>155</v>
      </c>
      <c r="D3" s="305">
        <v>41060</v>
      </c>
      <c r="E3" s="124">
        <v>1</v>
      </c>
      <c r="F3" s="512" t="s">
        <v>16</v>
      </c>
      <c r="G3" s="235"/>
      <c r="H3" s="125"/>
      <c r="I3" s="502">
        <v>0</v>
      </c>
      <c r="J3" s="493">
        <v>0</v>
      </c>
      <c r="K3" s="124">
        <v>1</v>
      </c>
      <c r="L3" s="512">
        <v>1</v>
      </c>
      <c r="M3" s="125"/>
      <c r="N3" s="493">
        <v>0</v>
      </c>
      <c r="O3" s="235"/>
      <c r="P3" s="493">
        <v>0</v>
      </c>
      <c r="Q3" s="125"/>
      <c r="R3" s="493">
        <v>0</v>
      </c>
      <c r="S3" s="236"/>
      <c r="T3" s="236"/>
      <c r="U3" s="60">
        <f aca="true" t="shared" si="0" ref="U3:U30">IF(G3&lt;10,ROUNDDOWN(G3,0)*60+(G3-ROUNDDOWN(G3,0))*100+H3,ROUNDDOWN(G3,0)*60-(G3-ROUNDDOWN(G3,0))*100+H3)</f>
        <v>0</v>
      </c>
      <c r="V3" s="592"/>
    </row>
    <row r="4" spans="1:22" s="48" customFormat="1" ht="15.75" customHeight="1">
      <c r="A4" s="523">
        <v>2</v>
      </c>
      <c r="B4" s="116">
        <v>21</v>
      </c>
      <c r="C4" s="306" t="s">
        <v>444</v>
      </c>
      <c r="D4" s="306">
        <v>41180</v>
      </c>
      <c r="E4" s="117">
        <v>1</v>
      </c>
      <c r="F4" s="513" t="s">
        <v>17</v>
      </c>
      <c r="G4" s="237"/>
      <c r="H4" s="118"/>
      <c r="I4" s="503">
        <v>0</v>
      </c>
      <c r="J4" s="310">
        <v>0</v>
      </c>
      <c r="K4" s="117">
        <v>1</v>
      </c>
      <c r="L4" s="513">
        <v>2</v>
      </c>
      <c r="M4" s="118"/>
      <c r="N4" s="310">
        <v>0</v>
      </c>
      <c r="O4" s="237"/>
      <c r="P4" s="310">
        <v>0</v>
      </c>
      <c r="Q4" s="118"/>
      <c r="R4" s="494">
        <v>0</v>
      </c>
      <c r="S4" s="238"/>
      <c r="T4" s="238"/>
      <c r="U4" s="55">
        <f t="shared" si="0"/>
        <v>0</v>
      </c>
      <c r="V4" s="593"/>
    </row>
    <row r="5" spans="1:22" ht="15.75" customHeight="1">
      <c r="A5" s="524">
        <v>3</v>
      </c>
      <c r="B5" s="114">
        <v>2</v>
      </c>
      <c r="C5" s="307" t="s">
        <v>445</v>
      </c>
      <c r="D5" s="307">
        <v>41140</v>
      </c>
      <c r="E5" s="115">
        <v>1</v>
      </c>
      <c r="F5" s="514" t="s">
        <v>18</v>
      </c>
      <c r="G5" s="237"/>
      <c r="H5" s="118"/>
      <c r="I5" s="504">
        <v>0</v>
      </c>
      <c r="J5" s="495">
        <v>0</v>
      </c>
      <c r="K5" s="115">
        <v>1</v>
      </c>
      <c r="L5" s="514">
        <v>3</v>
      </c>
      <c r="M5" s="118"/>
      <c r="N5" s="495">
        <v>0</v>
      </c>
      <c r="O5" s="237"/>
      <c r="P5" s="495">
        <v>0</v>
      </c>
      <c r="Q5" s="118"/>
      <c r="R5" s="495">
        <v>0</v>
      </c>
      <c r="S5" s="238"/>
      <c r="T5" s="238"/>
      <c r="U5" s="53">
        <f t="shared" si="0"/>
        <v>0</v>
      </c>
      <c r="V5" s="592"/>
    </row>
    <row r="6" spans="1:22" s="48" customFormat="1" ht="15.75" customHeight="1" thickBot="1">
      <c r="A6" s="525">
        <v>4</v>
      </c>
      <c r="B6" s="398"/>
      <c r="C6" s="399"/>
      <c r="D6" s="399"/>
      <c r="E6" s="400">
        <v>1</v>
      </c>
      <c r="F6" s="515" t="s">
        <v>19</v>
      </c>
      <c r="G6" s="509"/>
      <c r="H6" s="401"/>
      <c r="I6" s="505">
        <v>0</v>
      </c>
      <c r="J6" s="500">
        <v>0</v>
      </c>
      <c r="K6" s="122">
        <v>1</v>
      </c>
      <c r="L6" s="764">
        <v>4</v>
      </c>
      <c r="M6" s="127"/>
      <c r="N6" s="254">
        <v>0</v>
      </c>
      <c r="O6" s="237"/>
      <c r="P6" s="310">
        <v>0</v>
      </c>
      <c r="Q6" s="118"/>
      <c r="R6" s="494">
        <v>0</v>
      </c>
      <c r="S6" s="238"/>
      <c r="T6" s="238"/>
      <c r="U6" s="55">
        <f t="shared" si="0"/>
        <v>0</v>
      </c>
      <c r="V6" s="593"/>
    </row>
    <row r="7" spans="1:22" ht="15.75" customHeight="1" thickBot="1">
      <c r="A7" s="861">
        <v>5</v>
      </c>
      <c r="B7" s="862">
        <v>11</v>
      </c>
      <c r="C7" s="863" t="s">
        <v>1</v>
      </c>
      <c r="D7" s="863">
        <v>41000</v>
      </c>
      <c r="E7" s="864">
        <v>1</v>
      </c>
      <c r="F7" s="865" t="s">
        <v>42</v>
      </c>
      <c r="G7" s="866"/>
      <c r="H7" s="867"/>
      <c r="I7" s="868">
        <v>0</v>
      </c>
      <c r="J7" s="869">
        <v>0</v>
      </c>
      <c r="K7" s="120">
        <v>2</v>
      </c>
      <c r="L7" s="518">
        <v>1</v>
      </c>
      <c r="M7" s="126"/>
      <c r="N7" s="497">
        <v>0</v>
      </c>
      <c r="O7" s="237"/>
      <c r="P7" s="495">
        <v>0</v>
      </c>
      <c r="Q7" s="118"/>
      <c r="R7" s="495">
        <v>0</v>
      </c>
      <c r="S7" s="238"/>
      <c r="T7" s="238"/>
      <c r="U7" s="591">
        <f t="shared" si="0"/>
        <v>0</v>
      </c>
      <c r="V7" s="592"/>
    </row>
    <row r="8" spans="1:22" ht="15.75" customHeight="1">
      <c r="A8" s="843">
        <v>6</v>
      </c>
      <c r="B8" s="844">
        <v>6</v>
      </c>
      <c r="C8" s="845" t="s">
        <v>4</v>
      </c>
      <c r="D8" s="845">
        <v>41170</v>
      </c>
      <c r="E8" s="846">
        <v>2</v>
      </c>
      <c r="F8" s="860" t="s">
        <v>16</v>
      </c>
      <c r="G8" s="343"/>
      <c r="H8" s="126"/>
      <c r="I8" s="280">
        <v>0</v>
      </c>
      <c r="J8" s="847">
        <v>0</v>
      </c>
      <c r="K8" s="117">
        <v>2</v>
      </c>
      <c r="L8" s="513">
        <v>2</v>
      </c>
      <c r="M8" s="118"/>
      <c r="N8" s="310">
        <v>0</v>
      </c>
      <c r="O8" s="237"/>
      <c r="P8" s="310">
        <v>0</v>
      </c>
      <c r="Q8" s="118"/>
      <c r="R8" s="310">
        <v>0</v>
      </c>
      <c r="S8" s="238"/>
      <c r="T8" s="238"/>
      <c r="U8" s="55">
        <f t="shared" si="0"/>
        <v>0</v>
      </c>
      <c r="V8" s="592"/>
    </row>
    <row r="9" spans="1:22" ht="15.75" customHeight="1">
      <c r="A9" s="524">
        <v>7</v>
      </c>
      <c r="B9" s="114">
        <v>1</v>
      </c>
      <c r="C9" s="307" t="s">
        <v>167</v>
      </c>
      <c r="D9" s="307">
        <v>41140</v>
      </c>
      <c r="E9" s="115">
        <v>2</v>
      </c>
      <c r="F9" s="856" t="s">
        <v>17</v>
      </c>
      <c r="G9" s="237"/>
      <c r="H9" s="118"/>
      <c r="I9" s="504">
        <v>0</v>
      </c>
      <c r="J9" s="495">
        <v>0</v>
      </c>
      <c r="K9" s="115">
        <v>2</v>
      </c>
      <c r="L9" s="514">
        <v>3</v>
      </c>
      <c r="M9" s="118"/>
      <c r="N9" s="495">
        <v>0</v>
      </c>
      <c r="O9" s="237"/>
      <c r="P9" s="495">
        <v>0</v>
      </c>
      <c r="Q9" s="118"/>
      <c r="R9" s="495">
        <v>0</v>
      </c>
      <c r="S9" s="238"/>
      <c r="T9" s="238"/>
      <c r="U9" s="53">
        <f t="shared" si="0"/>
        <v>0</v>
      </c>
      <c r="V9" s="592"/>
    </row>
    <row r="10" spans="1:22" ht="15.75" customHeight="1" thickBot="1">
      <c r="A10" s="525">
        <v>8</v>
      </c>
      <c r="B10" s="398">
        <v>19</v>
      </c>
      <c r="C10" s="399" t="s">
        <v>180</v>
      </c>
      <c r="D10" s="399">
        <v>41150</v>
      </c>
      <c r="E10" s="400">
        <v>2</v>
      </c>
      <c r="F10" s="841" t="s">
        <v>18</v>
      </c>
      <c r="G10" s="509"/>
      <c r="H10" s="401"/>
      <c r="I10" s="479">
        <v>0</v>
      </c>
      <c r="J10" s="500">
        <v>0</v>
      </c>
      <c r="K10" s="122">
        <v>2</v>
      </c>
      <c r="L10" s="764">
        <v>4</v>
      </c>
      <c r="M10" s="127"/>
      <c r="N10" s="254">
        <v>0</v>
      </c>
      <c r="O10" s="237"/>
      <c r="P10" s="310">
        <v>0</v>
      </c>
      <c r="Q10" s="118"/>
      <c r="R10" s="310">
        <v>0</v>
      </c>
      <c r="S10" s="238"/>
      <c r="T10" s="238"/>
      <c r="U10" s="55">
        <f t="shared" si="0"/>
        <v>0</v>
      </c>
      <c r="V10" s="592"/>
    </row>
    <row r="11" spans="1:22" ht="15.75" customHeight="1">
      <c r="A11" s="526">
        <v>9</v>
      </c>
      <c r="B11" s="119">
        <v>10</v>
      </c>
      <c r="C11" s="309" t="s">
        <v>9</v>
      </c>
      <c r="D11" s="309">
        <v>72410</v>
      </c>
      <c r="E11" s="120">
        <v>2</v>
      </c>
      <c r="F11" s="842" t="s">
        <v>19</v>
      </c>
      <c r="G11" s="343"/>
      <c r="H11" s="126"/>
      <c r="I11" s="506">
        <v>0</v>
      </c>
      <c r="J11" s="497">
        <v>0</v>
      </c>
      <c r="K11" s="120">
        <v>3</v>
      </c>
      <c r="L11" s="518">
        <v>1</v>
      </c>
      <c r="M11" s="126"/>
      <c r="N11" s="497">
        <v>0</v>
      </c>
      <c r="O11" s="237"/>
      <c r="P11" s="495">
        <v>0</v>
      </c>
      <c r="Q11" s="118"/>
      <c r="R11" s="495">
        <v>0</v>
      </c>
      <c r="S11" s="238"/>
      <c r="T11" s="238"/>
      <c r="U11" s="53">
        <f t="shared" si="0"/>
        <v>0</v>
      </c>
      <c r="V11" s="592"/>
    </row>
    <row r="12" spans="1:22" ht="15.75" customHeight="1" thickBot="1">
      <c r="A12" s="527">
        <v>10</v>
      </c>
      <c r="B12" s="121">
        <v>15</v>
      </c>
      <c r="C12" s="308" t="s">
        <v>3</v>
      </c>
      <c r="D12" s="308">
        <v>35000</v>
      </c>
      <c r="E12" s="122">
        <v>2</v>
      </c>
      <c r="F12" s="870" t="s">
        <v>42</v>
      </c>
      <c r="G12" s="449"/>
      <c r="H12" s="127"/>
      <c r="I12" s="279">
        <v>0</v>
      </c>
      <c r="J12" s="254">
        <v>0</v>
      </c>
      <c r="K12" s="117">
        <v>3</v>
      </c>
      <c r="L12" s="513">
        <v>2</v>
      </c>
      <c r="M12" s="118"/>
      <c r="N12" s="310">
        <v>0</v>
      </c>
      <c r="O12" s="237"/>
      <c r="P12" s="310">
        <v>0</v>
      </c>
      <c r="Q12" s="118"/>
      <c r="R12" s="310">
        <v>0</v>
      </c>
      <c r="S12" s="238"/>
      <c r="T12" s="238"/>
      <c r="U12" s="66">
        <f t="shared" si="0"/>
        <v>0</v>
      </c>
      <c r="V12" s="592"/>
    </row>
    <row r="13" spans="1:22" ht="15.75" customHeight="1">
      <c r="A13" s="526">
        <v>11</v>
      </c>
      <c r="B13" s="119">
        <v>17</v>
      </c>
      <c r="C13" s="309" t="s">
        <v>453</v>
      </c>
      <c r="D13" s="309">
        <v>40685</v>
      </c>
      <c r="E13" s="120">
        <v>3</v>
      </c>
      <c r="F13" s="518" t="s">
        <v>16</v>
      </c>
      <c r="G13" s="343"/>
      <c r="H13" s="126"/>
      <c r="I13" s="506">
        <v>0</v>
      </c>
      <c r="J13" s="497">
        <v>0</v>
      </c>
      <c r="K13" s="115">
        <v>3</v>
      </c>
      <c r="L13" s="514">
        <v>3</v>
      </c>
      <c r="M13" s="118"/>
      <c r="N13" s="495">
        <v>0</v>
      </c>
      <c r="O13" s="237"/>
      <c r="P13" s="495">
        <v>0</v>
      </c>
      <c r="Q13" s="118"/>
      <c r="R13" s="495">
        <v>0</v>
      </c>
      <c r="S13" s="238"/>
      <c r="T13" s="238"/>
      <c r="U13" s="53">
        <f t="shared" si="0"/>
        <v>0</v>
      </c>
      <c r="V13" s="592"/>
    </row>
    <row r="14" spans="1:22" ht="15.75" customHeight="1" thickBot="1">
      <c r="A14" s="525">
        <v>12</v>
      </c>
      <c r="B14" s="398">
        <v>8</v>
      </c>
      <c r="C14" s="399" t="s">
        <v>156</v>
      </c>
      <c r="D14" s="399">
        <v>41200</v>
      </c>
      <c r="E14" s="400">
        <v>3</v>
      </c>
      <c r="F14" s="519" t="s">
        <v>17</v>
      </c>
      <c r="G14" s="509"/>
      <c r="H14" s="401"/>
      <c r="I14" s="479">
        <v>0</v>
      </c>
      <c r="J14" s="500">
        <v>0</v>
      </c>
      <c r="K14" s="122">
        <v>3</v>
      </c>
      <c r="L14" s="764">
        <v>4</v>
      </c>
      <c r="M14" s="127"/>
      <c r="N14" s="254">
        <v>0</v>
      </c>
      <c r="O14" s="237"/>
      <c r="P14" s="310">
        <v>0</v>
      </c>
      <c r="Q14" s="118"/>
      <c r="R14" s="310">
        <v>0</v>
      </c>
      <c r="S14" s="238"/>
      <c r="T14" s="238"/>
      <c r="U14" s="55">
        <f t="shared" si="0"/>
        <v>0</v>
      </c>
      <c r="V14" s="592"/>
    </row>
    <row r="15" spans="1:22" ht="15.75" customHeight="1">
      <c r="A15" s="526">
        <v>13</v>
      </c>
      <c r="B15" s="119">
        <v>20</v>
      </c>
      <c r="C15" s="309" t="s">
        <v>0</v>
      </c>
      <c r="D15" s="309">
        <v>41020</v>
      </c>
      <c r="E15" s="120">
        <v>3</v>
      </c>
      <c r="F15" s="520" t="s">
        <v>18</v>
      </c>
      <c r="G15" s="343"/>
      <c r="H15" s="126"/>
      <c r="I15" s="506">
        <v>0</v>
      </c>
      <c r="J15" s="497">
        <v>0</v>
      </c>
      <c r="K15" s="120">
        <v>4</v>
      </c>
      <c r="L15" s="518">
        <v>1</v>
      </c>
      <c r="M15" s="126"/>
      <c r="N15" s="497">
        <v>0</v>
      </c>
      <c r="O15" s="237"/>
      <c r="P15" s="495">
        <v>0</v>
      </c>
      <c r="Q15" s="118"/>
      <c r="R15" s="495">
        <v>0</v>
      </c>
      <c r="S15" s="238"/>
      <c r="T15" s="238"/>
      <c r="U15" s="53">
        <f t="shared" si="0"/>
        <v>0</v>
      </c>
      <c r="V15" s="592"/>
    </row>
    <row r="16" spans="1:22" ht="15.75" customHeight="1">
      <c r="A16" s="523">
        <v>14</v>
      </c>
      <c r="B16" s="116">
        <v>13</v>
      </c>
      <c r="C16" s="306" t="s">
        <v>2</v>
      </c>
      <c r="D16" s="306">
        <v>41120</v>
      </c>
      <c r="E16" s="117">
        <v>3</v>
      </c>
      <c r="F16" s="521" t="s">
        <v>19</v>
      </c>
      <c r="G16" s="237"/>
      <c r="H16" s="118"/>
      <c r="I16" s="278">
        <v>0</v>
      </c>
      <c r="J16" s="310">
        <v>0</v>
      </c>
      <c r="K16" s="117">
        <v>4</v>
      </c>
      <c r="L16" s="513">
        <v>2</v>
      </c>
      <c r="M16" s="118"/>
      <c r="N16" s="310">
        <v>0</v>
      </c>
      <c r="O16" s="237"/>
      <c r="P16" s="310">
        <v>0</v>
      </c>
      <c r="Q16" s="118"/>
      <c r="R16" s="310">
        <v>0</v>
      </c>
      <c r="S16" s="238"/>
      <c r="T16" s="238"/>
      <c r="U16" s="55">
        <f t="shared" si="0"/>
        <v>0</v>
      </c>
      <c r="V16" s="592"/>
    </row>
    <row r="17" spans="1:22" ht="15.75" customHeight="1" thickBot="1">
      <c r="A17" s="871">
        <v>15</v>
      </c>
      <c r="B17" s="872"/>
      <c r="C17" s="873"/>
      <c r="D17" s="873"/>
      <c r="E17" s="874">
        <v>3</v>
      </c>
      <c r="F17" s="875" t="s">
        <v>42</v>
      </c>
      <c r="G17" s="449"/>
      <c r="H17" s="127"/>
      <c r="I17" s="876">
        <v>0</v>
      </c>
      <c r="J17" s="877">
        <v>0</v>
      </c>
      <c r="K17" s="115">
        <v>4</v>
      </c>
      <c r="L17" s="514">
        <v>3</v>
      </c>
      <c r="M17" s="118"/>
      <c r="N17" s="495">
        <v>0</v>
      </c>
      <c r="O17" s="237"/>
      <c r="P17" s="495">
        <v>0</v>
      </c>
      <c r="Q17" s="118"/>
      <c r="R17" s="495">
        <v>0</v>
      </c>
      <c r="S17" s="238"/>
      <c r="T17" s="238"/>
      <c r="U17" s="591">
        <f t="shared" si="0"/>
        <v>0</v>
      </c>
      <c r="V17" s="592"/>
    </row>
    <row r="18" spans="1:22" ht="15.75" customHeight="1" thickBot="1">
      <c r="A18" s="848">
        <v>16</v>
      </c>
      <c r="B18" s="849">
        <v>5</v>
      </c>
      <c r="C18" s="850" t="s">
        <v>443</v>
      </c>
      <c r="D18" s="850">
        <v>41170</v>
      </c>
      <c r="E18" s="851">
        <v>4</v>
      </c>
      <c r="F18" s="859" t="s">
        <v>16</v>
      </c>
      <c r="G18" s="852"/>
      <c r="H18" s="853"/>
      <c r="I18" s="855">
        <v>0</v>
      </c>
      <c r="J18" s="854">
        <v>0</v>
      </c>
      <c r="K18" s="122">
        <v>4</v>
      </c>
      <c r="L18" s="764">
        <v>4</v>
      </c>
      <c r="M18" s="127"/>
      <c r="N18" s="254">
        <v>0</v>
      </c>
      <c r="O18" s="237"/>
      <c r="P18" s="310">
        <v>0</v>
      </c>
      <c r="Q18" s="118"/>
      <c r="R18" s="310">
        <v>0</v>
      </c>
      <c r="S18" s="238"/>
      <c r="T18" s="238"/>
      <c r="U18" s="55">
        <f t="shared" si="0"/>
        <v>0</v>
      </c>
      <c r="V18" s="592"/>
    </row>
    <row r="19" spans="1:22" ht="15.75" customHeight="1">
      <c r="A19" s="526">
        <v>17</v>
      </c>
      <c r="B19" s="119">
        <v>9</v>
      </c>
      <c r="C19" s="309" t="s">
        <v>143</v>
      </c>
      <c r="D19" s="309">
        <v>41100</v>
      </c>
      <c r="E19" s="120">
        <v>4</v>
      </c>
      <c r="F19" s="840" t="s">
        <v>17</v>
      </c>
      <c r="G19" s="343"/>
      <c r="H19" s="126"/>
      <c r="I19" s="506">
        <v>0</v>
      </c>
      <c r="J19" s="497">
        <v>0</v>
      </c>
      <c r="K19" s="120">
        <v>5</v>
      </c>
      <c r="L19" s="518">
        <v>1</v>
      </c>
      <c r="M19" s="126"/>
      <c r="N19" s="497">
        <v>0</v>
      </c>
      <c r="O19" s="237"/>
      <c r="P19" s="495">
        <v>0</v>
      </c>
      <c r="Q19" s="118"/>
      <c r="R19" s="495">
        <v>0</v>
      </c>
      <c r="S19" s="238"/>
      <c r="T19" s="238"/>
      <c r="U19" s="53">
        <f t="shared" si="0"/>
        <v>0</v>
      </c>
      <c r="V19" s="592"/>
    </row>
    <row r="20" spans="1:22" ht="15.75" customHeight="1">
      <c r="A20" s="523">
        <v>18</v>
      </c>
      <c r="B20" s="116">
        <v>18</v>
      </c>
      <c r="C20" s="306" t="s">
        <v>454</v>
      </c>
      <c r="D20" s="306">
        <v>40685</v>
      </c>
      <c r="E20" s="117">
        <v>4</v>
      </c>
      <c r="F20" s="857" t="s">
        <v>18</v>
      </c>
      <c r="G20" s="237"/>
      <c r="H20" s="118"/>
      <c r="I20" s="278">
        <v>0</v>
      </c>
      <c r="J20" s="310">
        <v>0</v>
      </c>
      <c r="K20" s="117">
        <v>5</v>
      </c>
      <c r="L20" s="513">
        <v>2</v>
      </c>
      <c r="M20" s="118"/>
      <c r="N20" s="310">
        <v>0</v>
      </c>
      <c r="O20" s="237"/>
      <c r="P20" s="310">
        <v>0</v>
      </c>
      <c r="Q20" s="118"/>
      <c r="R20" s="310">
        <v>0</v>
      </c>
      <c r="S20" s="238"/>
      <c r="T20" s="238"/>
      <c r="U20" s="55">
        <f t="shared" si="0"/>
        <v>0</v>
      </c>
      <c r="V20" s="592"/>
    </row>
    <row r="21" spans="1:22" ht="15.75" customHeight="1">
      <c r="A21" s="524">
        <v>19</v>
      </c>
      <c r="B21" s="114"/>
      <c r="C21" s="307"/>
      <c r="D21" s="307"/>
      <c r="E21" s="115">
        <v>4</v>
      </c>
      <c r="F21" s="858" t="s">
        <v>19</v>
      </c>
      <c r="G21" s="237"/>
      <c r="H21" s="118"/>
      <c r="I21" s="504">
        <v>0</v>
      </c>
      <c r="J21" s="495">
        <v>0</v>
      </c>
      <c r="K21" s="115">
        <v>5</v>
      </c>
      <c r="L21" s="514">
        <v>3</v>
      </c>
      <c r="M21" s="118"/>
      <c r="N21" s="495">
        <v>0</v>
      </c>
      <c r="O21" s="237"/>
      <c r="P21" s="495">
        <v>0</v>
      </c>
      <c r="Q21" s="118"/>
      <c r="R21" s="495">
        <v>0</v>
      </c>
      <c r="S21" s="238"/>
      <c r="T21" s="238"/>
      <c r="U21" s="53">
        <f t="shared" si="0"/>
        <v>0</v>
      </c>
      <c r="V21" s="592"/>
    </row>
    <row r="22" spans="1:22" ht="15.75" customHeight="1" thickBot="1">
      <c r="A22" s="909">
        <v>20</v>
      </c>
      <c r="B22" s="121">
        <v>3</v>
      </c>
      <c r="C22" s="308" t="s">
        <v>441</v>
      </c>
      <c r="D22" s="308">
        <v>41090</v>
      </c>
      <c r="E22" s="122">
        <v>4</v>
      </c>
      <c r="F22" s="870" t="s">
        <v>42</v>
      </c>
      <c r="G22" s="449"/>
      <c r="H22" s="127"/>
      <c r="I22" s="279">
        <v>0</v>
      </c>
      <c r="J22" s="254">
        <v>0</v>
      </c>
      <c r="K22" s="122">
        <v>5</v>
      </c>
      <c r="L22" s="764">
        <v>4</v>
      </c>
      <c r="M22" s="127"/>
      <c r="N22" s="254">
        <v>0</v>
      </c>
      <c r="O22" s="237"/>
      <c r="P22" s="310">
        <v>0</v>
      </c>
      <c r="Q22" s="118"/>
      <c r="R22" s="310">
        <v>0</v>
      </c>
      <c r="S22" s="238"/>
      <c r="T22" s="239"/>
      <c r="U22" s="66">
        <f t="shared" si="0"/>
        <v>0</v>
      </c>
      <c r="V22" s="592"/>
    </row>
    <row r="23" spans="1:22" ht="15.75" customHeight="1">
      <c r="A23" s="526">
        <v>21</v>
      </c>
      <c r="B23" s="119">
        <v>16</v>
      </c>
      <c r="C23" s="309" t="s">
        <v>8</v>
      </c>
      <c r="D23" s="309">
        <v>41040</v>
      </c>
      <c r="E23" s="120">
        <v>5</v>
      </c>
      <c r="F23" s="518" t="s">
        <v>16</v>
      </c>
      <c r="G23" s="343"/>
      <c r="H23" s="126"/>
      <c r="I23" s="506">
        <v>0</v>
      </c>
      <c r="J23" s="497">
        <v>0</v>
      </c>
      <c r="K23" s="120">
        <v>6</v>
      </c>
      <c r="L23" s="518">
        <v>1</v>
      </c>
      <c r="M23" s="126"/>
      <c r="N23" s="497">
        <v>0</v>
      </c>
      <c r="O23" s="237"/>
      <c r="P23" s="495">
        <v>0</v>
      </c>
      <c r="Q23" s="118"/>
      <c r="R23" s="495">
        <v>0</v>
      </c>
      <c r="S23" s="238"/>
      <c r="T23" s="238"/>
      <c r="U23" s="53">
        <f t="shared" si="0"/>
        <v>0</v>
      </c>
      <c r="V23" s="592"/>
    </row>
    <row r="24" spans="1:22" ht="15.75" customHeight="1">
      <c r="A24" s="523">
        <v>22</v>
      </c>
      <c r="B24" s="116">
        <v>4</v>
      </c>
      <c r="C24" s="306" t="s">
        <v>456</v>
      </c>
      <c r="D24" s="306">
        <v>41170</v>
      </c>
      <c r="E24" s="117">
        <v>5</v>
      </c>
      <c r="F24" s="513" t="s">
        <v>17</v>
      </c>
      <c r="G24" s="237"/>
      <c r="H24" s="118"/>
      <c r="I24" s="278">
        <v>0</v>
      </c>
      <c r="J24" s="310">
        <v>0</v>
      </c>
      <c r="K24" s="117">
        <v>6</v>
      </c>
      <c r="L24" s="513">
        <v>2</v>
      </c>
      <c r="M24" s="118"/>
      <c r="N24" s="310">
        <v>0</v>
      </c>
      <c r="O24" s="237"/>
      <c r="P24" s="310">
        <v>0</v>
      </c>
      <c r="Q24" s="118"/>
      <c r="R24" s="310">
        <v>0</v>
      </c>
      <c r="S24" s="238"/>
      <c r="T24" s="238"/>
      <c r="U24" s="55">
        <f t="shared" si="0"/>
        <v>0</v>
      </c>
      <c r="V24" s="592"/>
    </row>
    <row r="25" spans="1:22" ht="15.75" customHeight="1">
      <c r="A25" s="524">
        <v>23</v>
      </c>
      <c r="B25" s="114">
        <v>14</v>
      </c>
      <c r="C25" s="307" t="s">
        <v>5</v>
      </c>
      <c r="D25" s="307">
        <v>41120</v>
      </c>
      <c r="E25" s="115">
        <v>5</v>
      </c>
      <c r="F25" s="514" t="s">
        <v>18</v>
      </c>
      <c r="G25" s="237"/>
      <c r="H25" s="118"/>
      <c r="I25" s="504">
        <v>0</v>
      </c>
      <c r="J25" s="495">
        <v>0</v>
      </c>
      <c r="K25" s="115">
        <v>6</v>
      </c>
      <c r="L25" s="514">
        <v>3</v>
      </c>
      <c r="M25" s="118"/>
      <c r="N25" s="495">
        <v>0</v>
      </c>
      <c r="O25" s="237"/>
      <c r="P25" s="495">
        <v>0</v>
      </c>
      <c r="Q25" s="118"/>
      <c r="R25" s="495">
        <v>0</v>
      </c>
      <c r="S25" s="238"/>
      <c r="T25" s="238"/>
      <c r="U25" s="53">
        <f t="shared" si="0"/>
        <v>0</v>
      </c>
      <c r="V25" s="592"/>
    </row>
    <row r="26" spans="1:22" ht="15.75" customHeight="1" thickBot="1">
      <c r="A26" s="620">
        <v>24</v>
      </c>
      <c r="B26" s="606">
        <v>12</v>
      </c>
      <c r="C26" s="607" t="s">
        <v>6</v>
      </c>
      <c r="D26" s="607">
        <v>72430</v>
      </c>
      <c r="E26" s="603">
        <v>5</v>
      </c>
      <c r="F26" s="778" t="s">
        <v>19</v>
      </c>
      <c r="G26" s="608"/>
      <c r="H26" s="604"/>
      <c r="I26" s="110">
        <v>0</v>
      </c>
      <c r="J26" s="605">
        <v>0</v>
      </c>
      <c r="K26" s="603">
        <v>6</v>
      </c>
      <c r="L26" s="778">
        <v>4</v>
      </c>
      <c r="M26" s="604"/>
      <c r="N26" s="605">
        <v>0</v>
      </c>
      <c r="O26" s="608"/>
      <c r="P26" s="605">
        <v>0</v>
      </c>
      <c r="Q26" s="604"/>
      <c r="R26" s="605">
        <v>0</v>
      </c>
      <c r="S26" s="621"/>
      <c r="T26" s="622"/>
      <c r="U26" s="66">
        <f t="shared" si="0"/>
        <v>0</v>
      </c>
      <c r="V26" s="592"/>
    </row>
    <row r="27" spans="1:22" ht="15.75" customHeight="1" hidden="1">
      <c r="A27" s="526">
        <v>25</v>
      </c>
      <c r="B27" s="119"/>
      <c r="C27" s="309"/>
      <c r="D27" s="309"/>
      <c r="E27" s="120"/>
      <c r="F27" s="518"/>
      <c r="G27" s="343"/>
      <c r="H27" s="126"/>
      <c r="I27" s="506"/>
      <c r="J27" s="497"/>
      <c r="K27" s="120"/>
      <c r="L27" s="468"/>
      <c r="M27" s="126"/>
      <c r="N27" s="497"/>
      <c r="O27" s="343"/>
      <c r="P27" s="497"/>
      <c r="Q27" s="126"/>
      <c r="R27" s="497"/>
      <c r="S27" s="602"/>
      <c r="T27" s="602"/>
      <c r="U27" s="53">
        <f t="shared" si="0"/>
        <v>0</v>
      </c>
      <c r="V27" s="592"/>
    </row>
    <row r="28" spans="1:22" ht="15.75" customHeight="1" hidden="1">
      <c r="A28" s="523">
        <v>26</v>
      </c>
      <c r="B28" s="116"/>
      <c r="C28" s="306"/>
      <c r="D28" s="306"/>
      <c r="E28" s="117"/>
      <c r="F28" s="513"/>
      <c r="G28" s="237"/>
      <c r="H28" s="118"/>
      <c r="I28" s="278"/>
      <c r="J28" s="310"/>
      <c r="K28" s="117"/>
      <c r="L28" s="465"/>
      <c r="M28" s="118"/>
      <c r="N28" s="310"/>
      <c r="O28" s="237"/>
      <c r="P28" s="310"/>
      <c r="Q28" s="118"/>
      <c r="R28" s="310"/>
      <c r="S28" s="238"/>
      <c r="T28" s="238"/>
      <c r="U28" s="55">
        <f t="shared" si="0"/>
        <v>0</v>
      </c>
      <c r="V28" s="592"/>
    </row>
    <row r="29" spans="1:22" ht="15.75" customHeight="1" hidden="1">
      <c r="A29" s="524">
        <v>27</v>
      </c>
      <c r="B29" s="114"/>
      <c r="C29" s="307"/>
      <c r="D29" s="307"/>
      <c r="E29" s="115"/>
      <c r="F29" s="514"/>
      <c r="G29" s="237"/>
      <c r="H29" s="118"/>
      <c r="I29" s="504"/>
      <c r="J29" s="495"/>
      <c r="K29" s="115"/>
      <c r="L29" s="466"/>
      <c r="M29" s="118"/>
      <c r="N29" s="495"/>
      <c r="O29" s="237"/>
      <c r="P29" s="495"/>
      <c r="Q29" s="118"/>
      <c r="R29" s="495"/>
      <c r="S29" s="238"/>
      <c r="T29" s="238"/>
      <c r="U29" s="53">
        <f t="shared" si="0"/>
        <v>0</v>
      </c>
      <c r="V29" s="592"/>
    </row>
    <row r="30" spans="1:22" ht="15.75" customHeight="1" hidden="1" thickBot="1">
      <c r="A30" s="525">
        <v>28</v>
      </c>
      <c r="B30" s="398"/>
      <c r="C30" s="399"/>
      <c r="D30" s="399"/>
      <c r="E30" s="400"/>
      <c r="F30" s="515"/>
      <c r="G30" s="509"/>
      <c r="H30" s="401"/>
      <c r="I30" s="479"/>
      <c r="J30" s="500"/>
      <c r="K30" s="122"/>
      <c r="L30" s="467"/>
      <c r="M30" s="127"/>
      <c r="N30" s="254"/>
      <c r="O30" s="237"/>
      <c r="P30" s="310"/>
      <c r="Q30" s="118"/>
      <c r="R30" s="310"/>
      <c r="S30" s="594"/>
      <c r="T30" s="594"/>
      <c r="U30" s="66">
        <f t="shared" si="0"/>
        <v>0</v>
      </c>
      <c r="V30" s="592"/>
    </row>
    <row r="31" spans="1:22" ht="15.75" customHeight="1" hidden="1">
      <c r="A31" s="526">
        <v>29</v>
      </c>
      <c r="B31" s="119"/>
      <c r="C31" s="309"/>
      <c r="D31" s="309"/>
      <c r="E31" s="120"/>
      <c r="F31" s="516"/>
      <c r="G31" s="343"/>
      <c r="H31" s="126"/>
      <c r="I31" s="506"/>
      <c r="J31" s="497"/>
      <c r="K31" s="120"/>
      <c r="L31" s="468"/>
      <c r="M31" s="126"/>
      <c r="N31" s="497"/>
      <c r="O31" s="237"/>
      <c r="P31" s="495"/>
      <c r="Q31" s="118"/>
      <c r="R31" s="495"/>
      <c r="S31" s="594"/>
      <c r="T31" s="594"/>
      <c r="U31" s="53">
        <f>IF(G31&lt;10,ROUNDDOWN(G31,0)*60+(G31-ROUNDDOWN(G31,0))*100+H31,ROUNDDOWN(G31,0)*60-(G31-ROUNDDOWN(G31,0))*100+H31)</f>
        <v>0</v>
      </c>
      <c r="V31" s="592"/>
    </row>
    <row r="32" spans="1:22" ht="15.75" customHeight="1" hidden="1" thickBot="1">
      <c r="A32" s="527">
        <v>30</v>
      </c>
      <c r="B32" s="121"/>
      <c r="C32" s="308"/>
      <c r="D32" s="308"/>
      <c r="E32" s="122"/>
      <c r="F32" s="517"/>
      <c r="G32" s="449"/>
      <c r="H32" s="127"/>
      <c r="I32" s="279"/>
      <c r="J32" s="254"/>
      <c r="K32" s="117"/>
      <c r="L32" s="465"/>
      <c r="M32" s="118"/>
      <c r="N32" s="310"/>
      <c r="O32" s="237"/>
      <c r="P32" s="310"/>
      <c r="Q32" s="118"/>
      <c r="R32" s="310"/>
      <c r="S32" s="594"/>
      <c r="T32" s="594"/>
      <c r="U32" s="55">
        <f>IF(G32&lt;10,ROUNDDOWN(G32,0)*60+(G32-ROUNDDOWN(G32,0))*100+H32,ROUNDDOWN(G32,0)*60-(G32-ROUNDDOWN(G32,0))*100+H32)</f>
        <v>0</v>
      </c>
      <c r="V32" s="592"/>
    </row>
    <row r="33" spans="1:22" ht="15.75" customHeight="1" hidden="1">
      <c r="A33" s="526">
        <v>31</v>
      </c>
      <c r="B33" s="119"/>
      <c r="C33" s="309"/>
      <c r="D33" s="309"/>
      <c r="E33" s="120"/>
      <c r="F33" s="518"/>
      <c r="G33" s="343"/>
      <c r="H33" s="126"/>
      <c r="I33" s="506"/>
      <c r="J33" s="497"/>
      <c r="K33" s="115"/>
      <c r="L33" s="466"/>
      <c r="M33" s="118"/>
      <c r="N33" s="495"/>
      <c r="O33" s="237"/>
      <c r="P33" s="495"/>
      <c r="Q33" s="118"/>
      <c r="R33" s="495"/>
      <c r="S33" s="594"/>
      <c r="T33" s="594"/>
      <c r="U33" s="53">
        <f>IF(G33&lt;10,ROUNDDOWN(G33,0)*60+(G33-ROUNDDOWN(G33,0))*100+H33,ROUNDDOWN(G33,0)*60-(G33-ROUNDDOWN(G33,0))*100+H33)</f>
        <v>0</v>
      </c>
      <c r="V33" s="592"/>
    </row>
    <row r="34" spans="1:22" ht="15.75" customHeight="1" hidden="1" thickBot="1">
      <c r="A34" s="397">
        <v>32</v>
      </c>
      <c r="B34" s="398"/>
      <c r="C34" s="399"/>
      <c r="D34" s="399"/>
      <c r="E34" s="400"/>
      <c r="F34" s="519"/>
      <c r="G34" s="509"/>
      <c r="H34" s="401"/>
      <c r="I34" s="479"/>
      <c r="J34" s="500"/>
      <c r="K34" s="122"/>
      <c r="L34" s="467"/>
      <c r="M34" s="127"/>
      <c r="N34" s="254"/>
      <c r="O34" s="237"/>
      <c r="P34" s="310"/>
      <c r="Q34" s="492"/>
      <c r="R34" s="310"/>
      <c r="S34" s="594"/>
      <c r="T34" s="595"/>
      <c r="U34" s="66">
        <f>IF(G34&lt;10,ROUNDDOWN(G34,0)*60+(G34-ROUNDDOWN(G34,0))*100+H34,ROUNDDOWN(G34,0)*60-(G34-ROUNDDOWN(G34,0))*100+H34)</f>
        <v>0</v>
      </c>
      <c r="V34" s="592"/>
    </row>
    <row r="35" spans="1:22" ht="15.75" customHeight="1" hidden="1">
      <c r="A35" s="528">
        <v>33</v>
      </c>
      <c r="B35" s="528"/>
      <c r="C35" s="506"/>
      <c r="D35" s="637"/>
      <c r="E35" s="529"/>
      <c r="F35" s="530"/>
      <c r="G35" s="510"/>
      <c r="H35" s="507"/>
      <c r="I35" s="506"/>
      <c r="J35" s="531"/>
      <c r="K35" s="529"/>
      <c r="L35" s="581"/>
      <c r="M35" s="499"/>
      <c r="N35" s="532"/>
      <c r="O35" s="492"/>
      <c r="P35" s="533"/>
      <c r="Q35" s="492"/>
      <c r="R35" s="533"/>
      <c r="S35" s="596"/>
      <c r="T35" s="596"/>
      <c r="V35" s="592"/>
    </row>
    <row r="36" spans="1:22" ht="15.75" customHeight="1" hidden="1">
      <c r="A36" s="273">
        <v>34</v>
      </c>
      <c r="B36" s="273"/>
      <c r="C36" s="278"/>
      <c r="D36" s="638"/>
      <c r="E36" s="282"/>
      <c r="F36" s="474"/>
      <c r="G36" s="511"/>
      <c r="H36" s="508"/>
      <c r="I36" s="278"/>
      <c r="J36" s="501"/>
      <c r="K36" s="539"/>
      <c r="L36" s="582"/>
      <c r="M36" s="492"/>
      <c r="N36" s="498"/>
      <c r="O36" s="492"/>
      <c r="P36" s="496"/>
      <c r="Q36" s="492"/>
      <c r="R36" s="496"/>
      <c r="S36" s="596"/>
      <c r="T36" s="596"/>
      <c r="V36" s="592"/>
    </row>
    <row r="37" spans="1:22" ht="15.75" customHeight="1" hidden="1">
      <c r="A37" s="534">
        <v>35</v>
      </c>
      <c r="B37" s="534"/>
      <c r="C37" s="504"/>
      <c r="D37" s="639"/>
      <c r="E37" s="535"/>
      <c r="F37" s="536"/>
      <c r="G37" s="511"/>
      <c r="H37" s="508"/>
      <c r="I37" s="504"/>
      <c r="J37" s="537"/>
      <c r="K37" s="535"/>
      <c r="L37" s="583"/>
      <c r="M37" s="492"/>
      <c r="N37" s="538"/>
      <c r="O37" s="492"/>
      <c r="P37" s="533"/>
      <c r="Q37" s="492"/>
      <c r="R37" s="533"/>
      <c r="S37" s="596"/>
      <c r="T37" s="596"/>
      <c r="V37" s="592"/>
    </row>
    <row r="38" spans="1:22" ht="15.75" customHeight="1" hidden="1" thickBot="1">
      <c r="A38" s="475">
        <v>36</v>
      </c>
      <c r="B38" s="475"/>
      <c r="C38" s="110"/>
      <c r="D38" s="636"/>
      <c r="E38" s="476"/>
      <c r="F38" s="477"/>
      <c r="G38" s="541"/>
      <c r="H38" s="542"/>
      <c r="I38" s="110"/>
      <c r="J38" s="543"/>
      <c r="K38" s="544"/>
      <c r="L38" s="584"/>
      <c r="M38" s="540"/>
      <c r="N38" s="545"/>
      <c r="O38" s="540"/>
      <c r="P38" s="546"/>
      <c r="Q38" s="110"/>
      <c r="R38" s="546"/>
      <c r="S38" s="597"/>
      <c r="T38" s="597"/>
      <c r="V38" s="592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protectedRanges>
    <protectedRange sqref="O3:O34" name="Plagevitesse_1_1"/>
    <protectedRange sqref="M3:M34" name="PlageDistance_1_1"/>
    <protectedRange sqref="G3:H34" name="PlageDur?e_1_1"/>
  </protectedRanges>
  <dataValidations count="5">
    <dataValidation type="list" allowBlank="1" showDropDown="1" showInputMessage="1" showErrorMessage="1" sqref="H3:H38">
      <formula1>"100,95,90,85,80,75,70,65,60,50,45,40,35,30,0"</formula1>
    </dataValidation>
    <dataValidation type="decimal" allowBlank="1" showInputMessage="1" showErrorMessage="1" sqref="O3:O38">
      <formula1>0</formula1>
      <formula2>240</formula2>
    </dataValidation>
    <dataValidation type="whole" allowBlank="1" showInputMessage="1" showErrorMessage="1" sqref="Q3:Q38">
      <formula1>100</formula1>
      <formula2>10000</formula2>
    </dataValidation>
    <dataValidation type="decimal" allowBlank="1" showInputMessage="1" showErrorMessage="1" sqref="G3:G38">
      <formula1>0</formula1>
      <formula2>10.59</formula2>
    </dataValidation>
    <dataValidation type="whole" allowBlank="1" showInputMessage="1" showErrorMessage="1" sqref="M3:M38">
      <formula1>0</formula1>
      <formula2>60</formula2>
    </dataValidation>
  </dataValidations>
  <printOptions/>
  <pageMargins left="0.75" right="0.75" top="1" bottom="1" header="0.4921259845" footer="0.4921259845"/>
  <pageSetup horizontalDpi="300" verticalDpi="300" orientation="landscape" paperSize="9" scale="56" r:id="rId4"/>
  <colBreaks count="1" manualBreakCount="1">
    <brk id="20" max="65535" man="1"/>
  </col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7"/>
  <dimension ref="A2:U34"/>
  <sheetViews>
    <sheetView workbookViewId="0" topLeftCell="A4">
      <selection activeCell="M9" sqref="M9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7" width="6.57421875" style="0" customWidth="1"/>
    <col min="8" max="8" width="5.28125" style="0" customWidth="1"/>
    <col min="9" max="9" width="5.140625" style="0" customWidth="1"/>
    <col min="10" max="10" width="8.28125" style="0" customWidth="1"/>
    <col min="11" max="11" width="5.140625" style="0" customWidth="1"/>
    <col min="12" max="12" width="3.7109375" style="0" customWidth="1"/>
    <col min="13" max="13" width="8.7109375" style="0" customWidth="1"/>
    <col min="14" max="14" width="9.28125" style="0" bestFit="1" customWidth="1"/>
    <col min="15" max="15" width="7.8515625" style="0" customWidth="1"/>
    <col min="16" max="16" width="5.28125" style="0" customWidth="1"/>
    <col min="17" max="17" width="9.7109375" style="0" customWidth="1"/>
    <col min="18" max="18" width="10.140625" style="0" customWidth="1"/>
    <col min="19" max="19" width="9.140625" style="0" customWidth="1"/>
    <col min="20" max="22" width="8.7109375" style="0" customWidth="1"/>
  </cols>
  <sheetData>
    <row r="1" ht="13.5" thickBot="1"/>
    <row r="2" spans="1:21" ht="13.5" customHeight="1" thickBot="1">
      <c r="A2" s="79"/>
      <c r="B2" s="79"/>
      <c r="C2" s="10" t="s">
        <v>162</v>
      </c>
      <c r="D2" s="79"/>
      <c r="F2" s="12"/>
      <c r="G2" s="48"/>
      <c r="H2" s="9"/>
      <c r="J2" s="407" t="s">
        <v>163</v>
      </c>
      <c r="K2" s="393"/>
      <c r="L2" s="12"/>
      <c r="M2" s="361"/>
      <c r="N2" s="218"/>
      <c r="O2" s="5"/>
      <c r="U2" s="48"/>
    </row>
    <row r="3" spans="1:21" ht="13.5" customHeight="1" thickBot="1">
      <c r="A3" s="79"/>
      <c r="B3" s="79"/>
      <c r="C3" s="79"/>
      <c r="D3" s="79"/>
      <c r="F3" s="12"/>
      <c r="G3" s="48"/>
      <c r="H3" s="9"/>
      <c r="J3" s="219"/>
      <c r="L3" s="12"/>
      <c r="N3" s="218"/>
      <c r="O3" s="5"/>
      <c r="U3" s="48"/>
    </row>
    <row r="4" spans="1:21" ht="15.75" customHeight="1" thickBot="1">
      <c r="A4" s="79"/>
      <c r="B4" s="79"/>
      <c r="C4" s="386" t="s">
        <v>160</v>
      </c>
      <c r="D4" s="385">
        <v>2</v>
      </c>
      <c r="G4" s="48"/>
      <c r="H4" s="9"/>
      <c r="I4" s="111"/>
      <c r="J4" s="234">
        <f>MAX(U6:U13)</f>
        <v>0</v>
      </c>
      <c r="N4" s="30">
        <f>MAX(M6:M13)</f>
        <v>0</v>
      </c>
      <c r="O4" s="5"/>
      <c r="P4" s="5"/>
      <c r="Q4" s="5"/>
      <c r="U4" s="58"/>
    </row>
    <row r="5" spans="1:21" ht="15.75" customHeight="1" thickBot="1">
      <c r="A5" s="233"/>
      <c r="B5" s="50" t="s">
        <v>25</v>
      </c>
      <c r="C5" s="941" t="s">
        <v>24</v>
      </c>
      <c r="D5" s="362"/>
      <c r="E5" s="51" t="s">
        <v>10</v>
      </c>
      <c r="F5" s="50"/>
      <c r="G5" s="50" t="s">
        <v>43</v>
      </c>
      <c r="H5" s="50" t="s">
        <v>50</v>
      </c>
      <c r="I5" s="92" t="s">
        <v>44</v>
      </c>
      <c r="J5" s="50" t="s">
        <v>45</v>
      </c>
      <c r="K5" s="51" t="s">
        <v>11</v>
      </c>
      <c r="L5" s="50"/>
      <c r="M5" s="50" t="s">
        <v>46</v>
      </c>
      <c r="N5" s="64" t="s">
        <v>45</v>
      </c>
      <c r="O5" s="392" t="s">
        <v>161</v>
      </c>
      <c r="P5" s="393"/>
      <c r="Q5" s="391"/>
      <c r="R5" s="5"/>
      <c r="U5" s="50" t="s">
        <v>44</v>
      </c>
    </row>
    <row r="6" spans="1:21" ht="15.75" customHeight="1">
      <c r="A6" s="378">
        <v>1</v>
      </c>
      <c r="B6" s="379"/>
      <c r="C6" s="370"/>
      <c r="D6" s="375"/>
      <c r="E6" s="73">
        <v>1</v>
      </c>
      <c r="F6" s="73" t="s">
        <v>16</v>
      </c>
      <c r="G6" s="129"/>
      <c r="H6" s="130"/>
      <c r="I6" s="108">
        <v>0</v>
      </c>
      <c r="J6" s="86">
        <f>IF(U6,1000/J4*U6,0)</f>
        <v>0</v>
      </c>
      <c r="K6" s="59">
        <v>1</v>
      </c>
      <c r="L6" s="60" t="s">
        <v>12</v>
      </c>
      <c r="M6" s="130"/>
      <c r="N6" s="82">
        <f>IF(M6,1000/N4*M6,0)</f>
        <v>0</v>
      </c>
      <c r="O6" s="5"/>
      <c r="P6" s="395"/>
      <c r="Q6" s="391"/>
      <c r="R6" s="5"/>
      <c r="U6" s="60">
        <f aca="true" t="shared" si="0" ref="U6:U13">IF(G6&lt;10,ROUNDDOWN(G6,0)*60+(G6-ROUNDDOWN(G6,0))*100+H6,ROUNDDOWN(G6,0)*60-(G6-ROUNDDOWN(G6,0))*100+H6)</f>
        <v>0</v>
      </c>
    </row>
    <row r="7" spans="1:21" ht="15.75" customHeight="1">
      <c r="A7" s="383">
        <v>2</v>
      </c>
      <c r="B7" s="380"/>
      <c r="C7" s="368"/>
      <c r="D7" s="376"/>
      <c r="E7" s="54">
        <v>1</v>
      </c>
      <c r="F7" s="54" t="s">
        <v>17</v>
      </c>
      <c r="G7" s="131"/>
      <c r="H7" s="132"/>
      <c r="I7" s="107">
        <v>0</v>
      </c>
      <c r="J7" s="87">
        <f>IF(U7,1000/J4*U7,0)</f>
        <v>0</v>
      </c>
      <c r="K7" s="62">
        <v>1</v>
      </c>
      <c r="L7" s="55" t="s">
        <v>13</v>
      </c>
      <c r="M7" s="132"/>
      <c r="N7" s="83">
        <f>IF(M7,1000/N4*M7,0)</f>
        <v>0</v>
      </c>
      <c r="O7" s="5"/>
      <c r="P7" s="395"/>
      <c r="Q7" s="5"/>
      <c r="R7" s="5"/>
      <c r="U7" s="55">
        <f t="shared" si="0"/>
        <v>0</v>
      </c>
    </row>
    <row r="8" spans="1:21" ht="15.75" customHeight="1">
      <c r="A8" s="382">
        <v>3</v>
      </c>
      <c r="B8" s="380"/>
      <c r="C8" s="370"/>
      <c r="D8" s="376"/>
      <c r="E8" s="74">
        <v>1</v>
      </c>
      <c r="F8" s="74" t="s">
        <v>18</v>
      </c>
      <c r="G8" s="131"/>
      <c r="H8" s="132"/>
      <c r="I8" s="109">
        <v>0</v>
      </c>
      <c r="J8" s="88">
        <f>IF(U8,1000/J4*U8,0)</f>
        <v>0</v>
      </c>
      <c r="K8" s="63">
        <v>1</v>
      </c>
      <c r="L8" s="53" t="s">
        <v>14</v>
      </c>
      <c r="M8" s="132"/>
      <c r="N8" s="84">
        <f>IF(M8,1000/N4*M8,0)</f>
        <v>0</v>
      </c>
      <c r="O8" s="5"/>
      <c r="P8" s="395"/>
      <c r="Q8" s="5"/>
      <c r="R8" s="5"/>
      <c r="U8" s="53">
        <f t="shared" si="0"/>
        <v>0</v>
      </c>
    </row>
    <row r="9" spans="1:21" ht="15.75" customHeight="1">
      <c r="A9" s="383">
        <v>4</v>
      </c>
      <c r="B9" s="380"/>
      <c r="C9" s="368"/>
      <c r="D9" s="376"/>
      <c r="E9" s="54">
        <v>1</v>
      </c>
      <c r="F9" s="54" t="s">
        <v>19</v>
      </c>
      <c r="G9" s="131"/>
      <c r="H9" s="132"/>
      <c r="I9" s="107">
        <v>0</v>
      </c>
      <c r="J9" s="87">
        <f>IF(U9,1000/J4*U9,0)</f>
        <v>0</v>
      </c>
      <c r="K9" s="62">
        <v>1</v>
      </c>
      <c r="L9" s="55" t="s">
        <v>15</v>
      </c>
      <c r="M9" s="132"/>
      <c r="N9" s="83">
        <f>IF(M9,1000/N4*M9,0)</f>
        <v>0</v>
      </c>
      <c r="O9" s="5"/>
      <c r="P9" s="395"/>
      <c r="Q9" s="5"/>
      <c r="R9" s="5"/>
      <c r="U9" s="55">
        <f t="shared" si="0"/>
        <v>0</v>
      </c>
    </row>
    <row r="10" spans="1:21" ht="15.75" customHeight="1">
      <c r="A10" s="382">
        <v>5</v>
      </c>
      <c r="B10" s="380"/>
      <c r="C10" s="370"/>
      <c r="D10" s="376"/>
      <c r="E10" s="74">
        <v>1</v>
      </c>
      <c r="F10" s="74" t="s">
        <v>42</v>
      </c>
      <c r="G10" s="131"/>
      <c r="H10" s="132"/>
      <c r="I10" s="109">
        <v>0</v>
      </c>
      <c r="J10" s="88">
        <f>IF(U10,1000/J4*U10,0)</f>
        <v>0</v>
      </c>
      <c r="K10" s="63"/>
      <c r="L10" s="53"/>
      <c r="M10" s="132"/>
      <c r="N10" s="84">
        <f>IF(M10,1000/N4*M10,0)</f>
        <v>0</v>
      </c>
      <c r="O10" s="5"/>
      <c r="P10" s="395"/>
      <c r="Q10" s="5"/>
      <c r="R10" s="5"/>
      <c r="U10" s="53">
        <f t="shared" si="0"/>
        <v>0</v>
      </c>
    </row>
    <row r="11" spans="1:21" ht="15.75" customHeight="1">
      <c r="A11" s="383">
        <v>6</v>
      </c>
      <c r="B11" s="380"/>
      <c r="C11" s="368"/>
      <c r="D11" s="376"/>
      <c r="E11" s="54">
        <v>1</v>
      </c>
      <c r="F11" s="54" t="s">
        <v>105</v>
      </c>
      <c r="G11" s="131"/>
      <c r="H11" s="132"/>
      <c r="I11" s="107">
        <v>0</v>
      </c>
      <c r="J11" s="587">
        <f>IF(U11,1000/J4*U11,0)</f>
        <v>0</v>
      </c>
      <c r="K11" s="62"/>
      <c r="L11" s="55"/>
      <c r="M11" s="132"/>
      <c r="N11" s="83">
        <f>IF(M11,1000/N4*M11,0)</f>
        <v>0</v>
      </c>
      <c r="O11" s="5"/>
      <c r="P11" s="395"/>
      <c r="Q11" s="5"/>
      <c r="R11" s="5"/>
      <c r="U11" s="53">
        <f t="shared" si="0"/>
        <v>0</v>
      </c>
    </row>
    <row r="12" spans="1:21" ht="15.75" customHeight="1">
      <c r="A12" s="382">
        <v>7</v>
      </c>
      <c r="B12" s="380"/>
      <c r="C12" s="370"/>
      <c r="D12" s="376"/>
      <c r="E12" s="74">
        <v>1</v>
      </c>
      <c r="F12" s="74" t="s">
        <v>106</v>
      </c>
      <c r="G12" s="131"/>
      <c r="H12" s="132"/>
      <c r="I12" s="109">
        <v>0</v>
      </c>
      <c r="J12" s="88">
        <f>IF(U12,1000/J4*U12,0)</f>
        <v>0</v>
      </c>
      <c r="K12" s="63"/>
      <c r="L12" s="53"/>
      <c r="M12" s="132"/>
      <c r="N12" s="84">
        <f>IF(M12,1000/N4*M12,0)</f>
        <v>0</v>
      </c>
      <c r="O12" s="5"/>
      <c r="P12" s="395"/>
      <c r="Q12" s="5"/>
      <c r="R12" s="5"/>
      <c r="U12" s="53">
        <f t="shared" si="0"/>
        <v>0</v>
      </c>
    </row>
    <row r="13" spans="1:21" ht="15.75" customHeight="1" thickBot="1">
      <c r="A13" s="384">
        <v>8</v>
      </c>
      <c r="B13" s="381"/>
      <c r="C13" s="373"/>
      <c r="D13" s="377"/>
      <c r="E13" s="75">
        <v>1</v>
      </c>
      <c r="F13" s="75" t="s">
        <v>107</v>
      </c>
      <c r="G13" s="91"/>
      <c r="H13" s="90"/>
      <c r="I13" s="110">
        <v>0</v>
      </c>
      <c r="J13" s="588">
        <f>IF(U13,1000/J4*U13,0)</f>
        <v>0</v>
      </c>
      <c r="K13" s="65"/>
      <c r="L13" s="66"/>
      <c r="M13" s="90"/>
      <c r="N13" s="85">
        <f>IF(M13,1000/N4*M13,0)</f>
        <v>0</v>
      </c>
      <c r="O13" s="394"/>
      <c r="P13" s="396"/>
      <c r="Q13" s="5"/>
      <c r="R13" s="5"/>
      <c r="U13" s="53">
        <f t="shared" si="0"/>
        <v>0</v>
      </c>
    </row>
    <row r="14" spans="1:21" ht="12.75" customHeight="1">
      <c r="A14" s="374"/>
      <c r="B14" s="374"/>
      <c r="C14" s="374"/>
      <c r="D14" s="374"/>
      <c r="G14" s="48"/>
      <c r="H14" s="9"/>
      <c r="J14" s="48"/>
      <c r="O14" s="5"/>
      <c r="U14" s="48"/>
    </row>
    <row r="15" spans="1:21" ht="12.75" customHeight="1">
      <c r="A15" s="374"/>
      <c r="B15" s="374"/>
      <c r="C15" s="374"/>
      <c r="D15" s="374"/>
      <c r="G15" s="48"/>
      <c r="H15" s="9"/>
      <c r="J15" s="48"/>
      <c r="U15" s="48"/>
    </row>
    <row r="16" spans="1:21" ht="12.75" customHeight="1">
      <c r="A16" s="374"/>
      <c r="B16" s="374"/>
      <c r="C16" s="374"/>
      <c r="D16" s="374"/>
      <c r="G16" s="48"/>
      <c r="H16" s="9"/>
      <c r="J16" s="48"/>
      <c r="U16" s="48"/>
    </row>
    <row r="17" spans="1:21" ht="13.5" thickBot="1">
      <c r="A17" s="374"/>
      <c r="B17" s="374"/>
      <c r="C17" s="374"/>
      <c r="D17" s="374"/>
      <c r="G17" s="48"/>
      <c r="H17" s="9"/>
      <c r="J17" s="48"/>
      <c r="M17" s="5"/>
      <c r="U17" s="48"/>
    </row>
    <row r="18" spans="1:21" ht="15.75" customHeight="1" thickBot="1">
      <c r="A18" s="374"/>
      <c r="B18" s="374"/>
      <c r="C18" s="386" t="s">
        <v>160</v>
      </c>
      <c r="D18" s="385">
        <v>1</v>
      </c>
      <c r="G18" s="48"/>
      <c r="H18" s="9"/>
      <c r="I18" s="111"/>
      <c r="J18" s="234">
        <f>MAX(U20:U27)</f>
        <v>0</v>
      </c>
      <c r="N18" s="30">
        <f>MAX(M20:M27)</f>
        <v>0</v>
      </c>
      <c r="U18" s="58"/>
    </row>
    <row r="19" spans="1:21" ht="15.75" customHeight="1" thickBot="1">
      <c r="A19" s="233"/>
      <c r="B19" s="50" t="s">
        <v>25</v>
      </c>
      <c r="C19" s="50" t="s">
        <v>24</v>
      </c>
      <c r="D19" s="362"/>
      <c r="E19" s="51" t="s">
        <v>10</v>
      </c>
      <c r="F19" s="52"/>
      <c r="G19" s="50" t="s">
        <v>43</v>
      </c>
      <c r="H19" s="50" t="s">
        <v>50</v>
      </c>
      <c r="I19" s="92" t="s">
        <v>44</v>
      </c>
      <c r="J19" s="50" t="s">
        <v>45</v>
      </c>
      <c r="K19" s="51" t="s">
        <v>11</v>
      </c>
      <c r="L19" s="50"/>
      <c r="M19" s="50" t="s">
        <v>46</v>
      </c>
      <c r="N19" s="64" t="s">
        <v>45</v>
      </c>
      <c r="O19" s="392" t="s">
        <v>161</v>
      </c>
      <c r="P19" s="393"/>
      <c r="R19" s="30"/>
      <c r="U19" s="50" t="s">
        <v>44</v>
      </c>
    </row>
    <row r="20" spans="1:21" ht="15.75" customHeight="1">
      <c r="A20" s="363">
        <v>1</v>
      </c>
      <c r="B20" s="364"/>
      <c r="C20" s="365"/>
      <c r="D20" s="375"/>
      <c r="E20" s="73">
        <v>1</v>
      </c>
      <c r="F20" s="73" t="s">
        <v>16</v>
      </c>
      <c r="G20" s="129"/>
      <c r="H20" s="130"/>
      <c r="I20" s="108">
        <v>0</v>
      </c>
      <c r="J20" s="86">
        <f>IF(U20,1000/J18*U20,0)</f>
        <v>0</v>
      </c>
      <c r="K20" s="59">
        <v>1</v>
      </c>
      <c r="L20" s="60" t="s">
        <v>12</v>
      </c>
      <c r="M20" s="130"/>
      <c r="N20" s="82">
        <f>IF(M20,1000/N18*M20,0)</f>
        <v>0</v>
      </c>
      <c r="P20" s="406"/>
      <c r="U20" s="60">
        <f aca="true" t="shared" si="1" ref="U20:U27">IF(G20&lt;10,ROUNDDOWN(G20,0)*60+(G20-ROUNDDOWN(G20,0))*100+H20,ROUNDDOWN(G20,0)*60-(G20-ROUNDDOWN(G20,0))*100+H20)</f>
        <v>0</v>
      </c>
    </row>
    <row r="21" spans="1:21" ht="15.75" customHeight="1">
      <c r="A21" s="366">
        <v>2</v>
      </c>
      <c r="B21" s="367"/>
      <c r="C21" s="368"/>
      <c r="D21" s="376"/>
      <c r="E21" s="54">
        <v>1</v>
      </c>
      <c r="F21" s="54" t="s">
        <v>17</v>
      </c>
      <c r="G21" s="131"/>
      <c r="H21" s="132"/>
      <c r="I21" s="107">
        <v>0</v>
      </c>
      <c r="J21" s="87">
        <f>IF(U21,1000/J18*U21,0)</f>
        <v>0</v>
      </c>
      <c r="K21" s="62">
        <v>1</v>
      </c>
      <c r="L21" s="55" t="s">
        <v>13</v>
      </c>
      <c r="M21" s="132"/>
      <c r="N21" s="83">
        <f>IF(M21,1000/N18*M21,0)</f>
        <v>0</v>
      </c>
      <c r="P21" s="395"/>
      <c r="U21" s="55">
        <f t="shared" si="1"/>
        <v>0</v>
      </c>
    </row>
    <row r="22" spans="1:21" ht="15.75" customHeight="1">
      <c r="A22" s="369">
        <v>3</v>
      </c>
      <c r="B22" s="367"/>
      <c r="C22" s="370"/>
      <c r="D22" s="376"/>
      <c r="E22" s="74">
        <v>1</v>
      </c>
      <c r="F22" s="74" t="s">
        <v>18</v>
      </c>
      <c r="G22" s="131"/>
      <c r="H22" s="132"/>
      <c r="I22" s="109">
        <v>0</v>
      </c>
      <c r="J22" s="88">
        <f>IF(U22,1000/J18*U22,0)</f>
        <v>0</v>
      </c>
      <c r="K22" s="63">
        <v>1</v>
      </c>
      <c r="L22" s="53" t="s">
        <v>14</v>
      </c>
      <c r="M22" s="132"/>
      <c r="N22" s="84">
        <f>IF(M22,1000/N18*M22,0)</f>
        <v>0</v>
      </c>
      <c r="P22" s="395"/>
      <c r="U22" s="53">
        <f t="shared" si="1"/>
        <v>0</v>
      </c>
    </row>
    <row r="23" spans="1:21" ht="15.75" customHeight="1">
      <c r="A23" s="366">
        <v>4</v>
      </c>
      <c r="B23" s="367"/>
      <c r="C23" s="368"/>
      <c r="D23" s="376"/>
      <c r="E23" s="54">
        <v>1</v>
      </c>
      <c r="F23" s="54" t="s">
        <v>19</v>
      </c>
      <c r="G23" s="131"/>
      <c r="H23" s="132"/>
      <c r="I23" s="107">
        <v>0</v>
      </c>
      <c r="J23" s="87">
        <f>IF(U23,1000/J18*U23,0)</f>
        <v>0</v>
      </c>
      <c r="K23" s="62">
        <v>1</v>
      </c>
      <c r="L23" s="55" t="s">
        <v>15</v>
      </c>
      <c r="M23" s="132"/>
      <c r="N23" s="83">
        <f>IF(M23,1000/N18*M23,0)</f>
        <v>0</v>
      </c>
      <c r="P23" s="395"/>
      <c r="Q23" s="5"/>
      <c r="U23" s="55">
        <f t="shared" si="1"/>
        <v>0</v>
      </c>
    </row>
    <row r="24" spans="1:21" ht="15.75" customHeight="1">
      <c r="A24" s="369">
        <v>5</v>
      </c>
      <c r="B24" s="367"/>
      <c r="C24" s="370"/>
      <c r="D24" s="376"/>
      <c r="E24" s="74">
        <v>1</v>
      </c>
      <c r="F24" s="74" t="s">
        <v>42</v>
      </c>
      <c r="G24" s="131"/>
      <c r="H24" s="132"/>
      <c r="I24" s="109">
        <v>0</v>
      </c>
      <c r="J24" s="88">
        <f>IF(U24,1000/J18*U24,0)</f>
        <v>0</v>
      </c>
      <c r="K24" s="63"/>
      <c r="L24" s="53"/>
      <c r="M24" s="132"/>
      <c r="N24" s="84">
        <f>IF(M24,1000/N18*M24,0)</f>
        <v>0</v>
      </c>
      <c r="P24" s="395"/>
      <c r="U24" s="53">
        <f t="shared" si="1"/>
        <v>0</v>
      </c>
    </row>
    <row r="25" spans="1:21" ht="15.75" customHeight="1">
      <c r="A25" s="366">
        <v>6</v>
      </c>
      <c r="B25" s="367"/>
      <c r="C25" s="368"/>
      <c r="D25" s="376"/>
      <c r="E25" s="54">
        <v>1</v>
      </c>
      <c r="F25" s="54" t="s">
        <v>105</v>
      </c>
      <c r="G25" s="131"/>
      <c r="H25" s="132"/>
      <c r="I25" s="107">
        <v>0</v>
      </c>
      <c r="J25" s="88">
        <f>IF(U25,1000/J18*U25,0)</f>
        <v>0</v>
      </c>
      <c r="K25" s="62"/>
      <c r="L25" s="55"/>
      <c r="M25" s="132"/>
      <c r="N25" s="83">
        <f>IF(M25,1000/N18*M25,0)</f>
        <v>0</v>
      </c>
      <c r="P25" s="395"/>
      <c r="U25" s="53">
        <f t="shared" si="1"/>
        <v>0</v>
      </c>
    </row>
    <row r="26" spans="1:21" ht="15.75" customHeight="1">
      <c r="A26" s="369">
        <v>7</v>
      </c>
      <c r="B26" s="367"/>
      <c r="C26" s="370"/>
      <c r="D26" s="376"/>
      <c r="E26" s="74">
        <v>1</v>
      </c>
      <c r="F26" s="74" t="s">
        <v>106</v>
      </c>
      <c r="G26" s="131"/>
      <c r="H26" s="132"/>
      <c r="I26" s="109">
        <v>0</v>
      </c>
      <c r="J26" s="88">
        <f>IF(U26,1000/J18*U26,0)</f>
        <v>0</v>
      </c>
      <c r="K26" s="63"/>
      <c r="L26" s="53"/>
      <c r="M26" s="132"/>
      <c r="N26" s="84">
        <f>IF(M26,1000/N18*M26,0)</f>
        <v>0</v>
      </c>
      <c r="P26" s="395"/>
      <c r="U26" s="53">
        <f t="shared" si="1"/>
        <v>0</v>
      </c>
    </row>
    <row r="27" spans="1:21" ht="15.75" customHeight="1" thickBot="1">
      <c r="A27" s="371">
        <v>8</v>
      </c>
      <c r="B27" s="372"/>
      <c r="C27" s="373"/>
      <c r="D27" s="377"/>
      <c r="E27" s="75">
        <v>1</v>
      </c>
      <c r="F27" s="75" t="s">
        <v>107</v>
      </c>
      <c r="G27" s="91"/>
      <c r="H27" s="90"/>
      <c r="I27" s="110">
        <v>0</v>
      </c>
      <c r="J27" s="586">
        <f>IF(U27,1000/J18*U27,0)</f>
        <v>0</v>
      </c>
      <c r="K27" s="65"/>
      <c r="L27" s="66"/>
      <c r="M27" s="90"/>
      <c r="N27" s="85">
        <f>IF(M27,1000/N18*M27,0)</f>
        <v>0</v>
      </c>
      <c r="O27" s="394"/>
      <c r="P27" s="396"/>
      <c r="U27" s="53">
        <f t="shared" si="1"/>
        <v>0</v>
      </c>
    </row>
    <row r="28" spans="1:21" ht="12.75">
      <c r="A28" s="374"/>
      <c r="B28" s="374"/>
      <c r="C28" s="374"/>
      <c r="D28" s="374"/>
      <c r="G28" s="48"/>
      <c r="H28" s="9"/>
      <c r="J28" s="48"/>
      <c r="U28" s="48"/>
    </row>
    <row r="29" spans="1:4" ht="12.75">
      <c r="A29" s="374"/>
      <c r="B29" s="374"/>
      <c r="C29" s="374"/>
      <c r="D29" s="374"/>
    </row>
    <row r="30" spans="1:4" ht="12.75">
      <c r="A30" s="374"/>
      <c r="B30" s="374"/>
      <c r="C30" s="374"/>
      <c r="D30" s="374"/>
    </row>
    <row r="31" spans="1:4" ht="12.75">
      <c r="A31" s="374"/>
      <c r="B31" s="374"/>
      <c r="C31" s="374"/>
      <c r="D31" s="374"/>
    </row>
    <row r="32" spans="1:4" ht="12.75">
      <c r="A32" s="374"/>
      <c r="B32" s="374"/>
      <c r="C32" s="374"/>
      <c r="D32" s="374"/>
    </row>
    <row r="33" spans="1:4" ht="12.75">
      <c r="A33" s="374"/>
      <c r="B33" s="374"/>
      <c r="C33" s="374"/>
      <c r="D33" s="374"/>
    </row>
    <row r="34" spans="1:4" ht="12.75">
      <c r="A34" s="374"/>
      <c r="B34" s="374"/>
      <c r="C34" s="374"/>
      <c r="D34" s="374"/>
    </row>
  </sheetData>
  <sheetProtection/>
  <protectedRanges>
    <protectedRange sqref="M6:M13 M20:M27" name="PlageDistance_1"/>
    <protectedRange sqref="G6:H13 G20:H27" name="PlageDur?e_1"/>
  </protectedRanges>
  <printOptions/>
  <pageMargins left="0.75" right="0.75" top="1" bottom="1" header="0.4921259845" footer="0.4921259845"/>
  <pageSetup horizontalDpi="300" verticalDpi="300" orientation="portrait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2009-03-24T08:21:07Z</cp:lastPrinted>
  <dcterms:created xsi:type="dcterms:W3CDTF">2007-12-07T09:06:02Z</dcterms:created>
  <dcterms:modified xsi:type="dcterms:W3CDTF">2009-03-24T09:22:17Z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